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120" yWindow="135" windowWidth="17505" windowHeight="10365" tabRatio="978"/>
  </bookViews>
  <sheets>
    <sheet name="Índice Cap_5" sheetId="69" r:id="rId1"/>
    <sheet name="5.1.1-G.5.1" sheetId="41" r:id="rId2"/>
    <sheet name="5.2.1" sheetId="48" r:id="rId3"/>
    <sheet name="G.5.2 " sheetId="83" r:id="rId4"/>
    <sheet name="G.5.3" sheetId="91" r:id="rId5"/>
    <sheet name="5.3.1" sheetId="70" r:id="rId6"/>
    <sheet name="5.3.2-G.5.4" sheetId="26" r:id="rId7"/>
    <sheet name="5.3.3-G.5.5" sheetId="92" r:id="rId8"/>
    <sheet name="5.3.4-G.5.6" sheetId="19" r:id="rId9"/>
    <sheet name="5.3.5-G.5.7" sheetId="71" r:id="rId10"/>
    <sheet name="5.3.6-G.5.8" sheetId="38" r:id="rId11"/>
    <sheet name="5.3.7" sheetId="72" r:id="rId12"/>
    <sheet name="5.3.8" sheetId="73" r:id="rId13"/>
    <sheet name="5.3.9" sheetId="78" r:id="rId14"/>
    <sheet name="5.3.10" sheetId="79" r:id="rId15"/>
    <sheet name="5.3.11 y 5.3.12" sheetId="80" r:id="rId16"/>
    <sheet name="5.4.1" sheetId="50" r:id="rId17"/>
    <sheet name="5.4.2" sheetId="51" r:id="rId18"/>
    <sheet name="5.4.3" sheetId="86" r:id="rId19"/>
    <sheet name="5.4.4" sheetId="53" r:id="rId20"/>
    <sheet name="5.4.5" sheetId="54" r:id="rId21"/>
    <sheet name="5.4.6" sheetId="55" r:id="rId22"/>
    <sheet name="5.4.7-5.4.8" sheetId="56" r:id="rId23"/>
    <sheet name="5.4.9" sheetId="57" r:id="rId24"/>
    <sheet name="5.4.10" sheetId="58" r:id="rId25"/>
    <sheet name="5.4.11 " sheetId="68" r:id="rId26"/>
    <sheet name="5.4.12-5.4.13" sheetId="61" r:id="rId27"/>
    <sheet name="5.4.14-5.4.15" sheetId="62" r:id="rId28"/>
    <sheet name="5.4.16" sheetId="63" r:id="rId29"/>
    <sheet name="5.4.17" sheetId="64" r:id="rId30"/>
    <sheet name="05.4.18-05.4.19" sheetId="65" r:id="rId31"/>
  </sheets>
  <definedNames>
    <definedName name="_xlnm.Print_Area" localSheetId="30">'05.4.18-05.4.19'!$A$1:$I$51</definedName>
    <definedName name="_xlnm.Print_Area" localSheetId="1">'5.1.1-G.5.1'!$A$1:$H$52</definedName>
    <definedName name="_xlnm.Print_Area" localSheetId="2">'5.2.1'!$A$1:$F$42</definedName>
    <definedName name="_xlnm.Print_Area" localSheetId="5">'5.3.1'!$A$1:$F$28</definedName>
    <definedName name="_xlnm.Print_Area" localSheetId="14">'5.3.10'!$A$1:$H$35</definedName>
    <definedName name="_xlnm.Print_Area" localSheetId="15">'5.3.11 y 5.3.12'!$A$1:$G$42</definedName>
    <definedName name="_xlnm.Print_Area" localSheetId="6">'5.3.2-G.5.4'!$A$1:$F$48</definedName>
    <definedName name="_xlnm.Print_Area" localSheetId="7">'5.3.3-G.5.5'!$A$1:$H$50</definedName>
    <definedName name="_xlnm.Print_Area" localSheetId="8">'5.3.4-G.5.6'!$A$1:$H$57</definedName>
    <definedName name="_xlnm.Print_Area" localSheetId="9">'5.3.5-G.5.7'!$A$1:$H$54</definedName>
    <definedName name="_xlnm.Print_Area" localSheetId="10">'5.3.6-G.5.8'!$A$1:$H$57</definedName>
    <definedName name="_xlnm.Print_Area" localSheetId="11">'5.3.7'!$A$1:$H$30</definedName>
    <definedName name="_xlnm.Print_Area" localSheetId="12">'5.3.8'!$A$1:$G$30</definedName>
    <definedName name="_xlnm.Print_Area" localSheetId="13">'5.3.9'!$A$1:$H$35</definedName>
    <definedName name="_xlnm.Print_Area" localSheetId="16">'5.4.1'!$A$1:$H$27</definedName>
    <definedName name="_xlnm.Print_Area" localSheetId="24">'5.4.10'!$A$1:$H$47</definedName>
    <definedName name="_xlnm.Print_Area" localSheetId="25">'5.4.11 '!$A$1:$H$26</definedName>
    <definedName name="_xlnm.Print_Area" localSheetId="26">'5.4.12-5.4.13'!$A$1:$H$39</definedName>
    <definedName name="_xlnm.Print_Area" localSheetId="27">'5.4.14-5.4.15'!$A$1:$H$36</definedName>
    <definedName name="_xlnm.Print_Area" localSheetId="28">'5.4.16'!$A$1:$J$26</definedName>
    <definedName name="_xlnm.Print_Area" localSheetId="29">'5.4.17'!$A$1:$I$26</definedName>
    <definedName name="_xlnm.Print_Area" localSheetId="17">'5.4.2'!$A$1:$I$35</definedName>
    <definedName name="_xlnm.Print_Area" localSheetId="18">'5.4.3'!$A$1:$H$27</definedName>
    <definedName name="_xlnm.Print_Area" localSheetId="19">'5.4.4'!$A$1:$H$53</definedName>
    <definedName name="_xlnm.Print_Area" localSheetId="20">'5.4.5'!$A$1:$H$36</definedName>
    <definedName name="_xlnm.Print_Area" localSheetId="21">'5.4.6'!$A$1:$H$29</definedName>
    <definedName name="_xlnm.Print_Area" localSheetId="22">'5.4.7-5.4.8'!$A$1:$H$46</definedName>
    <definedName name="_xlnm.Print_Area" localSheetId="23">'5.4.9'!$A$1:$H$36</definedName>
    <definedName name="_xlnm.Print_Area" localSheetId="3">'G.5.2 '!$A$1:$F$42</definedName>
    <definedName name="_xlnm.Print_Area" localSheetId="4">G.5.3!$A$1:$F$42</definedName>
  </definedNames>
  <calcPr calcId="145621"/>
</workbook>
</file>

<file path=xl/calcChain.xml><?xml version="1.0" encoding="utf-8"?>
<calcChain xmlns="http://schemas.openxmlformats.org/spreadsheetml/2006/main">
  <c r="J34" i="48" l="1"/>
  <c r="J35" i="48"/>
  <c r="J36" i="48"/>
  <c r="J37" i="48"/>
  <c r="J33" i="48"/>
  <c r="J21" i="48"/>
  <c r="J22" i="48"/>
  <c r="J23" i="48"/>
  <c r="J24" i="48"/>
  <c r="J20" i="48"/>
  <c r="F47" i="53" l="1"/>
  <c r="F45" i="53"/>
  <c r="F11" i="53"/>
  <c r="E11" i="53"/>
  <c r="H10" i="53"/>
  <c r="E12" i="53"/>
  <c r="H11" i="53"/>
  <c r="H27" i="92" l="1"/>
  <c r="G27" i="92"/>
  <c r="F27" i="92"/>
  <c r="H26" i="92"/>
  <c r="G26" i="92"/>
  <c r="F26" i="92"/>
  <c r="H25" i="92"/>
  <c r="G25" i="92"/>
  <c r="F25" i="92"/>
  <c r="H24" i="92"/>
  <c r="G24" i="92"/>
  <c r="F24" i="92"/>
  <c r="H23" i="92"/>
  <c r="G23" i="92"/>
  <c r="F23" i="92"/>
  <c r="C23" i="92"/>
  <c r="D23" i="92"/>
  <c r="C24" i="92"/>
  <c r="D24" i="92"/>
  <c r="C25" i="92"/>
  <c r="D25" i="92"/>
  <c r="C26" i="92"/>
  <c r="D26" i="92"/>
  <c r="C27" i="92"/>
  <c r="D27" i="92"/>
  <c r="B24" i="92"/>
  <c r="B25" i="92"/>
  <c r="B26" i="92"/>
  <c r="B27" i="92"/>
  <c r="B23" i="92"/>
  <c r="E9" i="56" l="1"/>
  <c r="D20" i="78" l="1"/>
  <c r="H20" i="78" l="1"/>
  <c r="F9" i="56" l="1"/>
  <c r="E8" i="56"/>
  <c r="H40" i="53"/>
  <c r="H35" i="53"/>
  <c r="H30" i="53"/>
  <c r="H25" i="53"/>
  <c r="H20" i="53"/>
  <c r="E47" i="53"/>
  <c r="E40" i="53"/>
  <c r="E35" i="53"/>
  <c r="E30" i="53"/>
  <c r="E25" i="53"/>
  <c r="E20" i="53"/>
  <c r="E10" i="53" s="1"/>
  <c r="E15" i="53"/>
  <c r="K43" i="92" l="1"/>
  <c r="K44" i="92"/>
  <c r="K42" i="92"/>
  <c r="K41" i="92"/>
  <c r="F20" i="78" l="1"/>
  <c r="C20" i="78" l="1"/>
  <c r="P41" i="71" l="1"/>
  <c r="P40" i="71"/>
  <c r="N40" i="71"/>
  <c r="O40" i="71"/>
  <c r="N41" i="71"/>
  <c r="O41" i="71"/>
  <c r="M40" i="71"/>
  <c r="M41" i="71"/>
  <c r="P36" i="38" l="1"/>
  <c r="P37" i="38" l="1"/>
  <c r="M38" i="19" l="1"/>
  <c r="N38" i="19"/>
  <c r="O38" i="19"/>
  <c r="P38" i="19"/>
  <c r="N37" i="19"/>
  <c r="O37" i="19"/>
  <c r="P37" i="19"/>
  <c r="M37" i="19"/>
  <c r="H13" i="53" l="1"/>
  <c r="F12" i="53"/>
  <c r="B20" i="78" l="1"/>
  <c r="G20" i="78"/>
  <c r="I43" i="26" l="1"/>
  <c r="I37" i="26"/>
  <c r="H12" i="53" l="1"/>
  <c r="F31" i="56" l="1"/>
  <c r="H9" i="56" l="1"/>
  <c r="I41" i="26" l="1"/>
  <c r="I40" i="26"/>
  <c r="I39" i="26"/>
  <c r="I38" i="26"/>
  <c r="I42" i="26" l="1"/>
  <c r="F20" i="53"/>
  <c r="F25" i="53"/>
  <c r="F30" i="53"/>
  <c r="F35" i="53"/>
  <c r="F40" i="53"/>
  <c r="F10" i="53" l="1"/>
</calcChain>
</file>

<file path=xl/sharedStrings.xml><?xml version="1.0" encoding="utf-8"?>
<sst xmlns="http://schemas.openxmlformats.org/spreadsheetml/2006/main" count="1057" uniqueCount="399">
  <si>
    <t>Plazas estimadas</t>
  </si>
  <si>
    <t>Albergues turísticos</t>
  </si>
  <si>
    <t>Turismo activo</t>
  </si>
  <si>
    <t>Pensiones</t>
  </si>
  <si>
    <t>Pernoctaciones</t>
  </si>
  <si>
    <t>Estancia media</t>
  </si>
  <si>
    <t>LA RIOJA</t>
  </si>
  <si>
    <t>ESPAÑA</t>
  </si>
  <si>
    <t>Casas Rurales</t>
  </si>
  <si>
    <t>Apartamentos</t>
  </si>
  <si>
    <t>Campings</t>
  </si>
  <si>
    <t>Restaurantes</t>
  </si>
  <si>
    <t>Viajeros</t>
  </si>
  <si>
    <t>Establecimientos abiertos estimados</t>
  </si>
  <si>
    <t>Parcelas estimadas</t>
  </si>
  <si>
    <t>Parcelas ocupadas</t>
  </si>
  <si>
    <t>Apartamentos estimados</t>
  </si>
  <si>
    <t>Personal empleado (media anual)</t>
  </si>
  <si>
    <t>Grado de ocupación por plazas</t>
  </si>
  <si>
    <t>Unidades: Datos económicos en miles de euros</t>
  </si>
  <si>
    <t>Hoteles</t>
  </si>
  <si>
    <t>Hostales</t>
  </si>
  <si>
    <t xml:space="preserve">      Hotel 4 estrellas</t>
  </si>
  <si>
    <t xml:space="preserve">      Hotel 3 estrellas</t>
  </si>
  <si>
    <t xml:space="preserve">      Hotel 2 estrellas</t>
  </si>
  <si>
    <t xml:space="preserve">      Hotel 1 estrella</t>
  </si>
  <si>
    <t xml:space="preserve">      Hostal 2 estrellas</t>
  </si>
  <si>
    <t xml:space="preserve">      Hostal 1 estrella</t>
  </si>
  <si>
    <t>"</t>
  </si>
  <si>
    <t>2.1 Transporte y almacenamiento</t>
  </si>
  <si>
    <t>2.3 Información y comunicaciones</t>
  </si>
  <si>
    <t>-</t>
  </si>
  <si>
    <t>Venta y reparación de veh. de motor y  motocicletas</t>
  </si>
  <si>
    <t>Comercio al por menor excepto veh. de motor y  motoc.</t>
  </si>
  <si>
    <t>Comercio al por menor excepto veh. de motor y  motocic.</t>
  </si>
  <si>
    <t>Alojamientos rurales abiertos estimados</t>
  </si>
  <si>
    <t>Tasas</t>
  </si>
  <si>
    <t>DATOS GRÁFICO</t>
  </si>
  <si>
    <t>2.2 Hostelería</t>
  </si>
  <si>
    <t>2012/11</t>
  </si>
  <si>
    <t>2.5 Actividades administrativas y servicios auxiliares</t>
  </si>
  <si>
    <t>2. Otros Servicios</t>
  </si>
  <si>
    <t>1. Comercio</t>
  </si>
  <si>
    <t>FUENTE: Indicadores de Actividad del Sector Servicios. INE.</t>
  </si>
  <si>
    <t>2.4 Actividades profesionales, científicas y técnicas</t>
  </si>
  <si>
    <t xml:space="preserve"> </t>
  </si>
  <si>
    <t>Número de plazas</t>
  </si>
  <si>
    <t>DATOS DEL GRÁFICO</t>
  </si>
  <si>
    <t>2013/12</t>
  </si>
  <si>
    <t>Total</t>
  </si>
  <si>
    <t>Índice General</t>
  </si>
  <si>
    <t>Tasas de Variación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</si>
  <si>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</si>
  <si>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</si>
  <si>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</si>
  <si>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</si>
  <si>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</si>
  <si>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</si>
  <si>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</si>
  <si>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</si>
  <si>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</si>
  <si>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</si>
  <si>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</si>
  <si>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2013M12</t>
  </si>
  <si>
    <t>Número de</t>
  </si>
  <si>
    <t>Personal</t>
  </si>
  <si>
    <t xml:space="preserve">Sueldos y </t>
  </si>
  <si>
    <t>locales</t>
  </si>
  <si>
    <t>ocupado</t>
  </si>
  <si>
    <t>negocio</t>
  </si>
  <si>
    <t>salarios</t>
  </si>
  <si>
    <t>materiales</t>
  </si>
  <si>
    <t>5.1 INDICADORES DE ACTIVIDAD DEL SECTOR SERVICIOS</t>
  </si>
  <si>
    <t>5. SERVICIOS</t>
  </si>
  <si>
    <t>Unidades: Miles de euros</t>
  </si>
  <si>
    <t>FUENTE: Ministerio de Fomento.</t>
  </si>
  <si>
    <t>A cargo de Diputaciones y Cabildos</t>
  </si>
  <si>
    <t xml:space="preserve">   Resto red</t>
  </si>
  <si>
    <t xml:space="preserve">   Autopistas de peaje - autovías</t>
  </si>
  <si>
    <t>A cargo de Comunidades Autónomas</t>
  </si>
  <si>
    <t xml:space="preserve">   Vías de gran capacidad</t>
  </si>
  <si>
    <t>A cargo del Estado</t>
  </si>
  <si>
    <t>TOTAL</t>
  </si>
  <si>
    <t>Unidades: Km</t>
  </si>
  <si>
    <t xml:space="preserve">   Carreteras de una calzada</t>
  </si>
  <si>
    <t>Por tipo de pavimento</t>
  </si>
  <si>
    <t xml:space="preserve">   Autopistas de peaje</t>
  </si>
  <si>
    <t xml:space="preserve">   Autovías y autopistas libres</t>
  </si>
  <si>
    <t xml:space="preserve">        ≥ 7 metros</t>
  </si>
  <si>
    <t xml:space="preserve">        5 a 6,99 metros</t>
  </si>
  <si>
    <t xml:space="preserve">        &lt; 5 metros</t>
  </si>
  <si>
    <t>Por anchura del pavimento</t>
  </si>
  <si>
    <t>Ent. Territ.</t>
  </si>
  <si>
    <t xml:space="preserve"> Estado</t>
  </si>
  <si>
    <t>Depend.</t>
  </si>
  <si>
    <t>FUENTE: Dirección General de Tráfico.</t>
  </si>
  <si>
    <t>Semirremolques</t>
  </si>
  <si>
    <t>Remolques</t>
  </si>
  <si>
    <t>% NACIONAL</t>
  </si>
  <si>
    <t>Otros vehículos</t>
  </si>
  <si>
    <t>Tractores industriales</t>
  </si>
  <si>
    <t>Motocicletas</t>
  </si>
  <si>
    <t>Turismos</t>
  </si>
  <si>
    <t>Autobuses</t>
  </si>
  <si>
    <t>Camiones y furgonetas</t>
  </si>
  <si>
    <t>PARQUE DE VEHÍCULOS</t>
  </si>
  <si>
    <t>TOTAL GENERAL</t>
  </si>
  <si>
    <t>Remolques y semirremolques</t>
  </si>
  <si>
    <t xml:space="preserve">    E</t>
  </si>
  <si>
    <t xml:space="preserve">    D </t>
  </si>
  <si>
    <t xml:space="preserve">    D-1</t>
  </si>
  <si>
    <t xml:space="preserve">    C</t>
  </si>
  <si>
    <t xml:space="preserve">    C-1</t>
  </si>
  <si>
    <t xml:space="preserve">    BTP</t>
  </si>
  <si>
    <t xml:space="preserve">    B</t>
  </si>
  <si>
    <t xml:space="preserve">    A</t>
  </si>
  <si>
    <t>A-2</t>
  </si>
  <si>
    <t xml:space="preserve">    A-1</t>
  </si>
  <si>
    <t>AM</t>
  </si>
  <si>
    <t>Ciclomotores</t>
  </si>
  <si>
    <t xml:space="preserve">    Otros vehículos</t>
  </si>
  <si>
    <t xml:space="preserve">    Tractores industriales</t>
  </si>
  <si>
    <t xml:space="preserve">    Motocicletas</t>
  </si>
  <si>
    <t xml:space="preserve">    Turismos</t>
  </si>
  <si>
    <t xml:space="preserve">    Autobuses</t>
  </si>
  <si>
    <t xml:space="preserve">    Camiones y furgonetas</t>
  </si>
  <si>
    <t>Total vehículos</t>
  </si>
  <si>
    <r>
      <t xml:space="preserve">FUENTE: </t>
    </r>
    <r>
      <rPr>
        <i/>
        <sz val="8"/>
        <rFont val="HelveticaNeue LT 55 Roman"/>
      </rPr>
      <t>Dirección General de Tráfico.</t>
    </r>
  </si>
  <si>
    <t xml:space="preserve">        Heridos</t>
  </si>
  <si>
    <t xml:space="preserve">        Muertos</t>
  </si>
  <si>
    <t>Víctimas</t>
  </si>
  <si>
    <t xml:space="preserve">        Mortales</t>
  </si>
  <si>
    <t>Accidentes con víctimas</t>
  </si>
  <si>
    <t>ZONA URBANA</t>
  </si>
  <si>
    <t>CARRETERA</t>
  </si>
  <si>
    <t>FUENTE: Accidentes. Dirección General de Tráfico.</t>
  </si>
  <si>
    <t>Total heridos</t>
  </si>
  <si>
    <t>Muertos</t>
  </si>
  <si>
    <t>Accidentes</t>
  </si>
  <si>
    <t>Ramal de enlace</t>
  </si>
  <si>
    <t>Vía de servicio</t>
  </si>
  <si>
    <t>Camino vecinal</t>
  </si>
  <si>
    <t>Vía convencional</t>
  </si>
  <si>
    <t>Autovías</t>
  </si>
  <si>
    <t>Autopistas</t>
  </si>
  <si>
    <t>VÍAS INTERURBANAS</t>
  </si>
  <si>
    <t>modalidades de transporte.</t>
  </si>
  <si>
    <t xml:space="preserve">NOTA: El número total de empresas no es la suma de los apartados correspondientes, por haber registrado las mismas empresas diferentes </t>
  </si>
  <si>
    <t>Mixto</t>
  </si>
  <si>
    <t xml:space="preserve">       Servicio Privado</t>
  </si>
  <si>
    <t xml:space="preserve">       Servicio Público</t>
  </si>
  <si>
    <t>Ambulancias</t>
  </si>
  <si>
    <t>Auto taxi y gran turismo</t>
  </si>
  <si>
    <t>FUENTE: Encuesta permanente de transporte de mercancías por carretera. Ministerio de Fomento.</t>
  </si>
  <si>
    <t>Expedido</t>
  </si>
  <si>
    <t>Recibido</t>
  </si>
  <si>
    <t>TRANSPORTE INTERNACIONAL</t>
  </si>
  <si>
    <t xml:space="preserve">       Expedido a otras CC.AA.</t>
  </si>
  <si>
    <t xml:space="preserve">       Recibido de otras CC.AA.</t>
  </si>
  <si>
    <t>Transporte interregional</t>
  </si>
  <si>
    <t>Transporte intrarregional</t>
  </si>
  <si>
    <t>TRANSPORTE INTERIOR</t>
  </si>
  <si>
    <t>(*): Vehículos inscritos en el Registro de Ordenación del Transporte Terrestre a 31 de diciembre.</t>
  </si>
  <si>
    <t>Tractor</t>
  </si>
  <si>
    <t>Vehículo rígido</t>
  </si>
  <si>
    <t>(1): Este dato se calcula para cada operación de transporte, multiplicando las toneladas transportadas por el número de kilómetros recorridos.</t>
  </si>
  <si>
    <t>Expedido a otras CC.AA.</t>
  </si>
  <si>
    <t>Recibido de otras CC.AA.</t>
  </si>
  <si>
    <t>Mil. tonelad. Transport.</t>
  </si>
  <si>
    <t>Operaciones en vacío</t>
  </si>
  <si>
    <t>Máquinas, vehíc., objetos manufacturados</t>
  </si>
  <si>
    <t>Productos químicos</t>
  </si>
  <si>
    <t>Abonos</t>
  </si>
  <si>
    <t>Minerales y materiales para construcción</t>
  </si>
  <si>
    <t xml:space="preserve">Productos metalúrgicos </t>
  </si>
  <si>
    <t>Minerales y residuos para refundición</t>
  </si>
  <si>
    <t xml:space="preserve">Productos petrolíferos </t>
  </si>
  <si>
    <t>Combustibles minerales sólidos</t>
  </si>
  <si>
    <t>Productos alimenticios y forrajes</t>
  </si>
  <si>
    <t>Productos agrícolas y animales vivos</t>
  </si>
  <si>
    <t>portado</t>
  </si>
  <si>
    <t>rregional</t>
  </si>
  <si>
    <t xml:space="preserve"> municipal</t>
  </si>
  <si>
    <t>Total trans-</t>
  </si>
  <si>
    <t>Interregional</t>
  </si>
  <si>
    <t>Intra-</t>
  </si>
  <si>
    <t>municipal</t>
  </si>
  <si>
    <t>Unidades: Millones de Tn-km</t>
  </si>
  <si>
    <t>Unidades: Miles de toneladas</t>
  </si>
  <si>
    <t xml:space="preserve">   Carreteras convencionales</t>
  </si>
  <si>
    <t>SEGÚN DONDE ESTÁN MATRICULADOS</t>
  </si>
  <si>
    <t>SEGÚN DONDE SE HAN FORMALIZADO</t>
  </si>
  <si>
    <t>Autobuses transporte interurbano</t>
  </si>
  <si>
    <t xml:space="preserve">          CARRETERA, SEGÚN TIPO DE VEHÍCULO</t>
  </si>
  <si>
    <t>Total permisos</t>
  </si>
  <si>
    <t>(1) Mill. de Tn-km</t>
  </si>
  <si>
    <t xml:space="preserve">FUENTE: Encuesta de Ocupación Hotelera. INE. </t>
  </si>
  <si>
    <t>FUENTE: Encuesta de Ocupación en Campings. INE.</t>
  </si>
  <si>
    <t>FUENTE: Encuesta de Ocupación en Apartamentos Turísticos. INE.</t>
  </si>
  <si>
    <t>FUENTE: Encuesta de Ocupación en Alojamientos de Turismo Rural. INE.</t>
  </si>
  <si>
    <t>VEHÍCULOS X 1.000 HABITANTES</t>
  </si>
  <si>
    <t>Otros</t>
  </si>
  <si>
    <t>Gasolina</t>
  </si>
  <si>
    <t>Gasoil</t>
  </si>
  <si>
    <t>España</t>
  </si>
  <si>
    <t>La Rioja</t>
  </si>
  <si>
    <t>2014M01</t>
  </si>
  <si>
    <t>2014M02</t>
  </si>
  <si>
    <t>2014M03</t>
  </si>
  <si>
    <t>2014M04</t>
  </si>
  <si>
    <t>2014M05</t>
  </si>
  <si>
    <t>2014M06</t>
  </si>
  <si>
    <t>2014M07</t>
  </si>
  <si>
    <t>2014M08</t>
  </si>
  <si>
    <t>2014M09</t>
  </si>
  <si>
    <t>2014M10</t>
  </si>
  <si>
    <t>2014M11</t>
  </si>
  <si>
    <t>2014M12</t>
  </si>
  <si>
    <t>2014/13</t>
  </si>
  <si>
    <t>NOTA: Datos a marzo.</t>
  </si>
  <si>
    <t>Casas rurales</t>
  </si>
  <si>
    <t>Agencias de viajes</t>
  </si>
  <si>
    <t>Empresas organizadoras de congresos y reuniones</t>
  </si>
  <si>
    <t>Grado de ocupación por plazas (%)</t>
  </si>
  <si>
    <t>Grado de ocup. por plazas en fin de sem. (%)</t>
  </si>
  <si>
    <t>Minerales en bruto o manufacturados y materiales para construcción</t>
  </si>
  <si>
    <t>5.1.1 CIFRA DE NEGOCIOS DEL SECTOR SERVICIOS. MEDIA ANUAL</t>
  </si>
  <si>
    <t>G.5.1  Índice de Actividad del Sector Servicios (IASS)</t>
  </si>
  <si>
    <t xml:space="preserve">Otros Vehículos </t>
  </si>
  <si>
    <t>CAPÍTULO 5: SERVICIOS</t>
  </si>
  <si>
    <t>5.1: Indicadores de Actividad del Sector Servicios</t>
  </si>
  <si>
    <t>Volver al índice</t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</si>
  <si>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</si>
  <si>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</si>
  <si>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</si>
  <si>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</si>
  <si>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</si>
  <si>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</si>
  <si>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</si>
  <si>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</si>
  <si>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</si>
  <si>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</si>
  <si>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</si>
  <si>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2015M12</t>
  </si>
  <si>
    <t>2015/14</t>
  </si>
  <si>
    <t>Albergues abiertos estimados</t>
  </si>
  <si>
    <t>Residentes en España</t>
  </si>
  <si>
    <t>Residentes en el extranjero</t>
  </si>
  <si>
    <t>FUENTE: Encuesta de Ocupación en Albergues. INE.</t>
  </si>
  <si>
    <t>5.2 INDICADORES ECONÓMICOS DE SERVICIOS</t>
  </si>
  <si>
    <t>Comercio</t>
  </si>
  <si>
    <t>Servicios</t>
  </si>
  <si>
    <t>Transporte y almacenamiento</t>
  </si>
  <si>
    <t>Hostelería</t>
  </si>
  <si>
    <t>Información y comunicaciones</t>
  </si>
  <si>
    <t>Actividades inmobiliarias</t>
  </si>
  <si>
    <t>Actividades profesionales, científicas y técnicas</t>
  </si>
  <si>
    <t>Inversión en</t>
  </si>
  <si>
    <t>activos</t>
  </si>
  <si>
    <t>COMERCIO</t>
  </si>
  <si>
    <t>SERVICIOS</t>
  </si>
  <si>
    <t>Comercio al por mayor e intermediarios del comercio (…)</t>
  </si>
  <si>
    <t>5.3 TURISMO</t>
  </si>
  <si>
    <t>5.3.1 ESTABLECIMIENTOS TURÍSTICOS EN LA RIOJA</t>
  </si>
  <si>
    <t>5.3.2 PLAZAS EN LOS ESTABLECIMIENTOS TURÍSTICOS DE LA RIOJA</t>
  </si>
  <si>
    <t>5.4 TRANSPORTE Y COMUNICACIONES</t>
  </si>
  <si>
    <t>5.4.1 RED DE CARRETERAS POR CATEGORÍA Y TIPO DE DEPENDENCIA</t>
  </si>
  <si>
    <t>5.4.2 RED DE CARRETERAS POR ANCHURA Y TIPO DE PAVIMENTO</t>
  </si>
  <si>
    <t>De mercado</t>
  </si>
  <si>
    <t>No de mercado</t>
  </si>
  <si>
    <t>Viajes</t>
  </si>
  <si>
    <t>Duración media de los viajes</t>
  </si>
  <si>
    <t>Gasto total</t>
  </si>
  <si>
    <t>Gasto medio diario por persona</t>
  </si>
  <si>
    <t>Unidades: Gasto total en miles de euros, gastos medios en euros</t>
  </si>
  <si>
    <t xml:space="preserve">septiembre, de carreteras).  </t>
  </si>
  <si>
    <t xml:space="preserve">(1): A partir del año 2015, se modifica la definición de doble calzada y se ﻿ denominan carreteras "multicarril" (Ley 37/2015, de 29 de 
</t>
  </si>
  <si>
    <t>VÍAS URBANAS</t>
  </si>
  <si>
    <t>﻿12</t>
  </si>
  <si>
    <t>Grado de ocupación por parcelas  (%)</t>
  </si>
  <si>
    <t>Grado de ocupación en fin de semana  (%)</t>
  </si>
  <si>
    <t>Grado de ocupación por plazas  (%)</t>
  </si>
  <si>
    <t>Grado de ocup. por apartamentos  (%)</t>
  </si>
  <si>
    <t>Grado de ocup. por habitaciones  (%)</t>
  </si>
  <si>
    <t>Grado ocup. por plazas en fin de sem.  (%)</t>
  </si>
  <si>
    <t>Grado de ocupación por plazas en fin de semana  (%)</t>
  </si>
  <si>
    <r>
      <t xml:space="preserve">   Carreteras multicarril </t>
    </r>
    <r>
      <rPr>
        <vertAlign val="superscript"/>
        <sz val="8"/>
        <rFont val="HelveticaNeue LT 55 Roman"/>
      </rPr>
      <t>(1)</t>
    </r>
  </si>
  <si>
    <t>FUENTE: Encuesta de Turismo de Residentes. INE.</t>
  </si>
  <si>
    <t>Negocios y otros motivos profesionales</t>
  </si>
  <si>
    <t>Motivos personales</t>
  </si>
  <si>
    <t>Ocio, recreo y vacaciones</t>
  </si>
  <si>
    <t>Visitas a familiares o amigos</t>
  </si>
  <si>
    <t>Otros motivos</t>
  </si>
  <si>
    <t>Resto de mercado</t>
  </si>
  <si>
    <t>Hotelero</t>
  </si>
  <si>
    <t>TOTAL VIAJES</t>
  </si>
  <si>
    <t>MOTIVOS DEL VIAJE</t>
  </si>
  <si>
    <t>TIPO ALOJAMIENTO</t>
  </si>
  <si>
    <t>DESTINO PRINCIPAL</t>
  </si>
  <si>
    <t>Extranjero</t>
  </si>
  <si>
    <t>Europa (sin España)</t>
  </si>
  <si>
    <t xml:space="preserve">         </t>
  </si>
  <si>
    <t>Gasto medio    por persona</t>
  </si>
  <si>
    <t>% residentes en La Rioja</t>
  </si>
  <si>
    <t>Número de operaciones</t>
  </si>
  <si>
    <t xml:space="preserve">Número de pasajeros </t>
  </si>
  <si>
    <t>Otros servicios comerciales</t>
  </si>
  <si>
    <t>No regular</t>
  </si>
  <si>
    <t>Regular</t>
  </si>
  <si>
    <t>FUENTE: AENA.</t>
  </si>
  <si>
    <t>Comercio al por mayor e intermediarios del comercio, excepto vehículos de motor y motocicletas</t>
  </si>
  <si>
    <t>Pavimento de hormigón o aglomerado asfáltico</t>
  </si>
  <si>
    <t>Macadam y otros</t>
  </si>
  <si>
    <t>Tratamiento superficial</t>
  </si>
  <si>
    <t>Pavimento de hormigón o aglomerado asfáltico y otros</t>
  </si>
  <si>
    <r>
      <t xml:space="preserve">   Carreteras multicarril </t>
    </r>
    <r>
      <rPr>
        <vertAlign val="superscript"/>
        <sz val="8"/>
        <rFont val="HelveticaNeue LT 55 Roman"/>
      </rPr>
      <t>(1)</t>
    </r>
    <r>
      <rPr>
        <sz val="8"/>
        <rFont val="HelveticaNeue LT 55 Roman"/>
      </rPr>
      <t>, 
   autovías y autopistas</t>
    </r>
  </si>
  <si>
    <t>PARQUE DE REMOLQUES Y  SEMIRREMOLQUES</t>
  </si>
  <si>
    <r>
      <t xml:space="preserve">   Carreteras multicarril</t>
    </r>
    <r>
      <rPr>
        <vertAlign val="superscript"/>
        <sz val="8"/>
        <rFont val="HelveticaNeue LT 55 Roman"/>
      </rPr>
      <t>(1)</t>
    </r>
  </si>
  <si>
    <t>5.2: Indicadores económicos de Servicios</t>
  </si>
  <si>
    <t>5.3: Turismo</t>
  </si>
  <si>
    <t>5.4: Transporte y comunicaciones</t>
  </si>
  <si>
    <t>Gasto medio por persona</t>
  </si>
  <si>
    <t>Gasto medio      por persona</t>
  </si>
  <si>
    <t>2016M01</t>
  </si>
  <si>
    <t>2016M02</t>
  </si>
  <si>
    <t>2016M03</t>
  </si>
  <si>
    <t>2016M04</t>
  </si>
  <si>
    <t>2016M05</t>
  </si>
  <si>
    <t>2016M06</t>
  </si>
  <si>
    <t>2016M07</t>
  </si>
  <si>
    <t>2016M08</t>
  </si>
  <si>
    <t>2016M09</t>
  </si>
  <si>
    <t>2016M10</t>
  </si>
  <si>
    <t>2016M11</t>
  </si>
  <si>
    <t>2016M12</t>
  </si>
  <si>
    <t>2016/15</t>
  </si>
  <si>
    <t>Cifra de</t>
  </si>
  <si>
    <t>FUENTE: Estadística Estructural de Empresas: Sector Comercio y Sector Servicios. INE.</t>
  </si>
  <si>
    <t>Nota: (") Dato no disponible por falta de respaldo muestral</t>
  </si>
  <si>
    <t>Reposición</t>
  </si>
  <si>
    <t>Construcción</t>
  </si>
  <si>
    <t xml:space="preserve">      Total</t>
  </si>
  <si>
    <t xml:space="preserve">      Reposición</t>
  </si>
  <si>
    <t xml:space="preserve">      Construcción</t>
  </si>
  <si>
    <t xml:space="preserve">   Dependiente de los Entes Territoriales</t>
  </si>
  <si>
    <t>Inversiones realizadas por las sociedades concesionarias de autopistas de peaje</t>
  </si>
  <si>
    <t>5.4.3 INVERSIONES REALIZADAS EN LA RED DE CARRETERAS</t>
  </si>
  <si>
    <t>5.4.4 PARQUE DE AUTOMÓVILES POR TIPO Y CARBURANTE</t>
  </si>
  <si>
    <t>5.4.18 TRANSPORTE INTERIOR. TONELADAS TRANSPORTADAS SEGÚN CLASE DE MERCANCÍA Y TIPO DE</t>
  </si>
  <si>
    <t xml:space="preserve">5.4.17 OPERACIONES DE TRANSPORTE INTERIOR SEGÚN CLASE DE MERCANCÍA TRANSPORTADA Y </t>
  </si>
  <si>
    <t>5.4.16 INDICADORES DE TRANSPORTE TOTAL, SEGÚN TIPO DE DESPLAZAMIENTO</t>
  </si>
  <si>
    <t>5.4.15 OPERACIONES DE TRANSPORTE TOTAL, SEGÚN TIPO DE DESPLAZAMIENTO</t>
  </si>
  <si>
    <t>5.4.14 PARQUE DE VEHÍCULOS AUTORIZADOS (*) PARA EL TRANSPORTE PESADO DE MERCANCÍAS POR</t>
  </si>
  <si>
    <t>5.4.13 EMPRESAS AUTORIZADAS PARA EL TRANSPORTE DE VIAJEROS POR CARRETERA</t>
  </si>
  <si>
    <t>5.4.12 PARQUE DE VEHÍCULOS AUTORIZADOS PARA EL TRANSPORTE DE VIAJEROS POR CARRETERA</t>
  </si>
  <si>
    <t>5.4.11 TRÁFICO AÉREO SEGÚN CLASE DE VUELO</t>
  </si>
  <si>
    <t>5.4.7 VEHÍCULOS DADOS DE BAJA POR TIPOS SEGÚN DOMICILIO DEL VEHÍCULO</t>
  </si>
  <si>
    <t>5.4.8 PERMISOS DE CONDUCIR EXPEDIDOS</t>
  </si>
  <si>
    <t>5.4.6 TRANSFERENCIAS DE PROPIEDAD DE VEHÍCULOS SEGÚN TIPOS</t>
  </si>
  <si>
    <t>5.4.5 VEHÍCULOS MATRICULADOS POR TIPOS</t>
  </si>
  <si>
    <t>5.4.9 ACCIDENTES Y VÍCTIMAS DE TRÁFICO</t>
  </si>
  <si>
    <t>5.4.10 ACCIDENTES CON VÍCTIMAS Y NÚMERO DE ESTAS, SEGÚN TIPO DE VÍA</t>
  </si>
  <si>
    <t>2017/16</t>
  </si>
  <si>
    <t xml:space="preserve">          CON DESTINO LA RIOJA. AÑO 2017 </t>
  </si>
  <si>
    <t xml:space="preserve">         DEL VIAJE. AÑO 2017 </t>
  </si>
  <si>
    <t>5.2.1 RESULTADOS SEGÚN RAMA DE ACTIVIDAD. AÑO 2016</t>
  </si>
  <si>
    <t>Resto</t>
  </si>
  <si>
    <t>G.5.2 Cifra de negocio por rama de actividad. Año 2016</t>
  </si>
  <si>
    <t>G.5.3 Personal Ocupado. Año 2016</t>
  </si>
  <si>
    <t>Personal ocupado</t>
  </si>
  <si>
    <t>Hostales y Pensiones</t>
  </si>
  <si>
    <t xml:space="preserve">      Hotel 4 estrellas de oro</t>
  </si>
  <si>
    <t xml:space="preserve">      Hotel 3 estrellas de oro</t>
  </si>
  <si>
    <t xml:space="preserve">      Hotel  1 y 2 estrellas de oro</t>
  </si>
  <si>
    <t>No residentes en España</t>
  </si>
  <si>
    <t>Año 2017</t>
  </si>
  <si>
    <t>5.3.3  VIAJEROS Y PERNOCTACIONES DE ESTABLECIMIENTOS HOTELEROS SEGÚN CATEGORIA</t>
  </si>
  <si>
    <t xml:space="preserve">          TIPO DE DESPLAZAMIENTO. AÑO 2017</t>
  </si>
  <si>
    <t>.</t>
  </si>
  <si>
    <t xml:space="preserve">          DESPLAZAMIENTO. AÑO 2017</t>
  </si>
  <si>
    <t xml:space="preserve">G.5.5 Pernoctaciones en establecimientos Hoteleros de La Rioja según categoría </t>
  </si>
  <si>
    <t>5.3.4  ESTABLECIMIENTOS HOTELEROS</t>
  </si>
  <si>
    <t>G.5.6 Pernoctaciones de turistas en establecimientos hoteleros de La Rioja</t>
  </si>
  <si>
    <t>5.3.5 CAMPINGS</t>
  </si>
  <si>
    <t>G.5.7 Pernoctaciones de turistas en campings de La Rioja</t>
  </si>
  <si>
    <t>G.5.8 Pernoctaciones de turistas en apartamentos turísticos de La Rioja</t>
  </si>
  <si>
    <t>5.3.7 ALOJAMIENTOS DE TURISMO RURAL</t>
  </si>
  <si>
    <t xml:space="preserve">5.3.12 GASTO TOTAL, GASTO MEDIO POR PERSONA Y GASTO MEDIO DIARIO POR PERSONA </t>
  </si>
  <si>
    <t xml:space="preserve">5.3.11 VIAJES CON DESTINO LA RIOJA, PERNOCTACIONES Y DURACIÓN MEDIA SEGÚN MOTIVO </t>
  </si>
  <si>
    <t xml:space="preserve">5.3.10 GASTO TOTAL, GASTO MEDIO POR PERSONA Y GASTO MEDIO DIARIO POR PERSONA. AÑO 2017 </t>
  </si>
  <si>
    <t xml:space="preserve">5.3.9 VIAJES, DURACIÓN MEDIA Y PERNOCTACIONES DE RESIDENTES EN ESPAÑA. AÑO 2017 </t>
  </si>
  <si>
    <t>5.3.8 ALBERGUES</t>
  </si>
  <si>
    <t>5.3.6 APARTAMENTOS TURÍSTICOS</t>
  </si>
  <si>
    <t xml:space="preserve">         TRANSPORTADA Y TIPO DE DESPLAZAMIENTO. AÑO 2017</t>
  </si>
  <si>
    <t>FUENTE: Consejería de Desarrollo Económico e Innovación.</t>
  </si>
  <si>
    <t>FUENTE: Encuesta de Ocupación Hotelera de La Rioja. Instituto de Estadística de La Rioja</t>
  </si>
  <si>
    <t>NOTA: Datos Provisionales para 2017</t>
  </si>
  <si>
    <t>5.4.19 TRANSPORTE INTERIOR. TONELADAS-KILÓMETRO SEGÚN CLASE DE MERCANCÍA TRANSPORTADA</t>
  </si>
  <si>
    <t>G.5.4 Plazas en los establecimientos turísticos de La Rioja según tipo.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</si>
</sst>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%"/>
    <numFmt numFmtId="166" formatCode="0.0"/>
    <numFmt numFmtId="167" formatCode="_-* #,##0.00\ _P_t_s_-;\-* #,##0.00\ _P_t_s_-;_-* &quot;-&quot;??\ _P_t_s_-;_-@_-"/>
  </numFmts>
  <fonts count="47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Univers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0"/>
      <name val="HelveticaNeue LT 55 Roman"/>
    </font>
    <font>
      <sz val="9"/>
      <color indexed="60"/>
      <name val="HelveticaNeue LT 55 Roman"/>
    </font>
    <font>
      <i/>
      <sz val="10"/>
      <name val="HelveticaNeue LT 55 Roman"/>
    </font>
    <font>
      <i/>
      <sz val="6"/>
      <name val="HelveticaNeue LT 55 Roman"/>
    </font>
    <font>
      <sz val="8.5"/>
      <name val="HelveticaNeue LT 55 Roman"/>
    </font>
    <font>
      <vertAlign val="superscript"/>
      <sz val="8"/>
      <name val="HelveticaNeue LT 55 Roman"/>
    </font>
    <font>
      <b/>
      <u/>
      <sz val="10"/>
      <color indexed="8"/>
      <name val="HelveticaNeue LT 55 Roman"/>
    </font>
    <font>
      <b/>
      <u/>
      <sz val="8"/>
      <color indexed="8"/>
      <name val="HelveticaNeue LT 55 Roman"/>
    </font>
    <font>
      <sz val="8"/>
      <color indexed="12"/>
      <name val="HelveticaNeue LT 55 Roman"/>
    </font>
    <font>
      <sz val="10"/>
      <color indexed="12"/>
      <name val="HelveticaNeue LT 55 Roman"/>
    </font>
    <font>
      <sz val="5"/>
      <name val="Arial"/>
      <family val="2"/>
    </font>
    <font>
      <strike/>
      <sz val="10"/>
      <name val="HelveticaNeue LT 55 Roman"/>
    </font>
    <font>
      <sz val="9"/>
      <name val="Arial"/>
      <family val="2"/>
    </font>
    <font>
      <sz val="7"/>
      <name val="Arial"/>
      <family val="2"/>
    </font>
    <font>
      <sz val="11"/>
      <name val="HelveticaNeue LT 55 Roman"/>
    </font>
    <font>
      <b/>
      <u/>
      <sz val="8"/>
      <name val="HelveticaNeue LT 55 Roman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HelveticaNeue LT 55 Roman"/>
    </font>
    <font>
      <sz val="11"/>
      <name val="Calibri"/>
      <family val="2"/>
      <scheme val="minor"/>
    </font>
    <font>
      <b/>
      <sz val="10"/>
      <color rgb="FFFF0000"/>
      <name val="HelveticaNeue LT 55 Roman"/>
    </font>
    <font>
      <sz val="10"/>
      <color theme="0" tint="-0.34998626667073579"/>
      <name val="HelveticaNeue LT 55 Roman"/>
    </font>
    <font>
      <sz val="8"/>
      <color theme="0" tint="-0.34998626667073579"/>
      <name val="HelveticaNeue LT 55 Roman"/>
    </font>
    <font>
      <b/>
      <sz val="12"/>
      <color rgb="FF007771"/>
      <name val="Arial"/>
      <family val="2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0"/>
      <color rgb="FFFF0000"/>
      <name val="HelveticaNeue LT 55 Roman"/>
    </font>
    <font>
      <sz val="8"/>
      <color rgb="FF0000FF"/>
      <name val="HelveticaNeue LT 55 Roman"/>
    </font>
    <font>
      <i/>
      <sz val="8"/>
      <color rgb="FF0000FF"/>
      <name val="HelveticaNeue LT 55 Roman"/>
    </font>
    <font>
      <sz val="9"/>
      <name val="HelveticaNeue LT 55 Roman"/>
    </font>
    <font>
      <sz val="8"/>
      <name val="HelveticaNeue LT 65 Medium"/>
    </font>
    <font>
      <sz val="10"/>
      <color rgb="FF0000FF"/>
      <name val="HelveticaNeue LT 55 Roman"/>
    </font>
    <font>
      <sz val="11"/>
      <color indexed="8"/>
      <name val="Calibri"/>
      <family val="2"/>
      <scheme val="minor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0" fontId="4" fillId="0" borderId="0"/>
    <xf numFmtId="0" fontId="29" fillId="0" borderId="0"/>
    <xf numFmtId="0" fontId="4" fillId="0" borderId="0"/>
    <xf numFmtId="0" fontId="28" fillId="0" borderId="0"/>
    <xf numFmtId="0" fontId="1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167" fontId="4" fillId="0" borderId="0" applyFont="0" applyFill="0" applyBorder="0" applyAlignment="0" applyProtection="0"/>
    <xf numFmtId="10" fontId="2" fillId="0" borderId="0" applyNumberFormat="0">
      <alignment horizontal="right" vertical="center"/>
      <protection locked="0"/>
    </xf>
    <xf numFmtId="0" fontId="45" fillId="0" borderId="0"/>
    <xf numFmtId="0" fontId="1" fillId="0" borderId="0"/>
    <xf numFmtId="9" fontId="1" fillId="0" borderId="0" applyFont="0" applyFill="0" applyBorder="0" applyAlignment="0" applyProtection="0"/>
  </cellStyleXfs>
  <cellXfs count="407">
    <xf numFmtId="0" fontId="0" fillId="0" borderId="0" xfId="0"/>
    <xf numFmtId="0" fontId="6" fillId="0" borderId="1" xfId="0" applyFont="1" applyBorder="1" applyAlignment="1"/>
    <xf numFmtId="0" fontId="7" fillId="0" borderId="1" xfId="0" applyFont="1" applyBorder="1" applyAlignment="1"/>
    <xf numFmtId="0" fontId="7" fillId="0" borderId="0" xfId="0" applyFont="1" applyAlignment="1"/>
    <xf numFmtId="0" fontId="6" fillId="0" borderId="0" xfId="6" applyFont="1" applyBorder="1" applyAlignment="1" applyProtection="1">
      <protection locked="0"/>
    </xf>
    <xf numFmtId="0" fontId="7" fillId="0" borderId="0" xfId="0" applyFont="1" applyBorder="1" applyAlignment="1"/>
    <xf numFmtId="0" fontId="8" fillId="2" borderId="2" xfId="0" applyNumberFormat="1" applyFont="1" applyFill="1" applyBorder="1" applyAlignment="1"/>
    <xf numFmtId="0" fontId="8" fillId="2" borderId="2" xfId="0" applyNumberFormat="1" applyFont="1" applyFill="1" applyBorder="1" applyAlignment="1">
      <alignment vertical="center"/>
    </xf>
    <xf numFmtId="0" fontId="7" fillId="0" borderId="0" xfId="0" applyFont="1"/>
    <xf numFmtId="0" fontId="8" fillId="2" borderId="3" xfId="0" applyNumberFormat="1" applyFont="1" applyFill="1" applyBorder="1" applyAlignment="1"/>
    <xf numFmtId="0" fontId="8" fillId="2" borderId="4" xfId="0" applyNumberFormat="1" applyFont="1" applyFill="1" applyBorder="1" applyAlignment="1">
      <alignment horizontal="right" vertical="center"/>
    </xf>
    <xf numFmtId="0" fontId="8" fillId="2" borderId="3" xfId="0" applyNumberFormat="1" applyFont="1" applyFill="1" applyBorder="1" applyAlignment="1">
      <alignment vertical="center"/>
    </xf>
    <xf numFmtId="0" fontId="8" fillId="0" borderId="0" xfId="0" applyFont="1" applyBorder="1" applyAlignment="1"/>
    <xf numFmtId="164" fontId="8" fillId="0" borderId="0" xfId="0" applyNumberFormat="1" applyFont="1" applyBorder="1" applyAlignment="1"/>
    <xf numFmtId="3" fontId="8" fillId="0" borderId="0" xfId="0" applyNumberFormat="1" applyFont="1" applyBorder="1" applyAlignment="1"/>
    <xf numFmtId="0" fontId="7" fillId="0" borderId="5" xfId="0" applyFont="1" applyBorder="1" applyAlignment="1"/>
    <xf numFmtId="0" fontId="9" fillId="0" borderId="0" xfId="5" applyFont="1" applyFill="1" applyBorder="1" applyAlignment="1">
      <alignment horizontal="left"/>
    </xf>
    <xf numFmtId="166" fontId="8" fillId="0" borderId="0" xfId="0" applyNumberFormat="1" applyFont="1" applyAlignment="1">
      <alignment horizontal="right"/>
    </xf>
    <xf numFmtId="166" fontId="7" fillId="0" borderId="0" xfId="0" applyNumberFormat="1" applyFont="1" applyAlignment="1"/>
    <xf numFmtId="0" fontId="8" fillId="0" borderId="0" xfId="5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1"/>
    </xf>
    <xf numFmtId="0" fontId="8" fillId="0" borderId="0" xfId="0" applyFont="1" applyBorder="1" applyAlignment="1">
      <alignment horizontal="left" indent="1"/>
    </xf>
    <xf numFmtId="0" fontId="8" fillId="0" borderId="0" xfId="5" applyFont="1" applyFill="1" applyBorder="1" applyAlignment="1">
      <alignment horizontal="left" indent="1"/>
    </xf>
    <xf numFmtId="0" fontId="8" fillId="0" borderId="3" xfId="0" applyFont="1" applyBorder="1" applyAlignment="1" applyProtection="1">
      <protection locked="0"/>
    </xf>
    <xf numFmtId="164" fontId="8" fillId="0" borderId="3" xfId="0" applyNumberFormat="1" applyFont="1" applyBorder="1" applyAlignment="1"/>
    <xf numFmtId="3" fontId="8" fillId="0" borderId="3" xfId="0" applyNumberFormat="1" applyFont="1" applyBorder="1" applyAlignment="1"/>
    <xf numFmtId="0" fontId="10" fillId="3" borderId="2" xfId="6" applyFont="1" applyFill="1" applyBorder="1" applyAlignment="1"/>
    <xf numFmtId="0" fontId="10" fillId="3" borderId="2" xfId="0" applyFont="1" applyFill="1" applyBorder="1" applyAlignment="1" applyProtection="1">
      <protection locked="0"/>
    </xf>
    <xf numFmtId="164" fontId="8" fillId="0" borderId="2" xfId="0" applyNumberFormat="1" applyFont="1" applyBorder="1" applyAlignment="1"/>
    <xf numFmtId="3" fontId="8" fillId="0" borderId="2" xfId="0" applyNumberFormat="1" applyFont="1" applyBorder="1" applyAlignment="1"/>
    <xf numFmtId="0" fontId="7" fillId="0" borderId="0" xfId="0" applyFont="1" applyBorder="1"/>
    <xf numFmtId="0" fontId="13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Border="1" applyAlignment="1">
      <alignment horizontal="right"/>
    </xf>
    <xf numFmtId="0" fontId="7" fillId="0" borderId="0" xfId="0" applyFont="1" applyFill="1"/>
    <xf numFmtId="0" fontId="6" fillId="0" borderId="0" xfId="0" applyFont="1" applyBorder="1" applyAlignment="1" applyProtection="1">
      <protection locked="0"/>
    </xf>
    <xf numFmtId="0" fontId="14" fillId="0" borderId="0" xfId="0" applyFont="1" applyBorder="1" applyAlignment="1" applyProtection="1">
      <protection locked="0"/>
    </xf>
    <xf numFmtId="0" fontId="8" fillId="2" borderId="0" xfId="0" applyNumberFormat="1" applyFont="1" applyFill="1" applyBorder="1" applyAlignment="1"/>
    <xf numFmtId="0" fontId="8" fillId="2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/>
    <xf numFmtId="0" fontId="8" fillId="0" borderId="0" xfId="0" applyFont="1" applyAlignment="1" applyProtection="1">
      <protection locked="0"/>
    </xf>
    <xf numFmtId="0" fontId="8" fillId="0" borderId="0" xfId="0" applyFont="1" applyAlignment="1"/>
    <xf numFmtId="3" fontId="8" fillId="0" borderId="0" xfId="0" applyNumberFormat="1" applyFont="1" applyAlignment="1"/>
    <xf numFmtId="0" fontId="9" fillId="0" borderId="0" xfId="0" applyFont="1" applyAlignment="1"/>
    <xf numFmtId="0" fontId="8" fillId="0" borderId="0" xfId="0" applyFont="1" applyBorder="1" applyAlignment="1" applyProtection="1">
      <protection locked="0"/>
    </xf>
    <xf numFmtId="49" fontId="8" fillId="0" borderId="0" xfId="0" applyNumberFormat="1" applyFont="1" applyBorder="1" applyAlignment="1"/>
    <xf numFmtId="0" fontId="8" fillId="0" borderId="0" xfId="0" applyFont="1"/>
    <xf numFmtId="0" fontId="10" fillId="3" borderId="0" xfId="0" applyFont="1" applyFill="1" applyBorder="1" applyAlignment="1" applyProtection="1">
      <protection locked="0"/>
    </xf>
    <xf numFmtId="3" fontId="8" fillId="0" borderId="0" xfId="0" applyNumberFormat="1" applyFont="1" applyBorder="1" applyAlignment="1">
      <alignment horizontal="right"/>
    </xf>
    <xf numFmtId="10" fontId="8" fillId="0" borderId="0" xfId="0" applyNumberFormat="1" applyFont="1" applyAlignment="1"/>
    <xf numFmtId="3" fontId="7" fillId="0" borderId="0" xfId="0" applyNumberFormat="1" applyFont="1" applyAlignment="1"/>
    <xf numFmtId="0" fontId="7" fillId="0" borderId="3" xfId="0" applyFont="1" applyBorder="1" applyAlignment="1"/>
    <xf numFmtId="0" fontId="8" fillId="0" borderId="3" xfId="0" applyFont="1" applyBorder="1" applyAlignment="1"/>
    <xf numFmtId="0" fontId="8" fillId="2" borderId="3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/>
    <xf numFmtId="0" fontId="8" fillId="2" borderId="4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/>
    </xf>
    <xf numFmtId="164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0" fontId="10" fillId="0" borderId="0" xfId="0" applyFont="1" applyAlignment="1"/>
    <xf numFmtId="49" fontId="8" fillId="0" borderId="0" xfId="0" applyNumberFormat="1" applyFont="1" applyBorder="1" applyAlignment="1">
      <alignment horizontal="right"/>
    </xf>
    <xf numFmtId="0" fontId="8" fillId="2" borderId="4" xfId="0" applyNumberFormat="1" applyFont="1" applyFill="1" applyBorder="1" applyAlignment="1">
      <alignment vertical="center"/>
    </xf>
    <xf numFmtId="0" fontId="6" fillId="0" borderId="0" xfId="0" applyFont="1" applyBorder="1" applyAlignment="1"/>
    <xf numFmtId="0" fontId="7" fillId="0" borderId="0" xfId="0" applyFont="1" applyFill="1" applyBorder="1"/>
    <xf numFmtId="0" fontId="8" fillId="2" borderId="0" xfId="0" applyNumberFormat="1" applyFont="1" applyFill="1" applyBorder="1" applyAlignment="1">
      <alignment horizontal="left" vertical="center"/>
    </xf>
    <xf numFmtId="3" fontId="8" fillId="0" borderId="0" xfId="7" applyNumberFormat="1" applyFont="1" applyBorder="1" applyAlignment="1">
      <alignment horizontal="right" vertical="center"/>
    </xf>
    <xf numFmtId="0" fontId="8" fillId="0" borderId="0" xfId="0" applyFont="1" applyAlignment="1" applyProtection="1">
      <alignment horizontal="left" indent="1"/>
      <protection locked="0"/>
    </xf>
    <xf numFmtId="4" fontId="8" fillId="0" borderId="0" xfId="0" applyNumberFormat="1" applyFont="1" applyBorder="1" applyAlignment="1">
      <alignment horizontal="right"/>
    </xf>
    <xf numFmtId="0" fontId="15" fillId="0" borderId="0" xfId="0" applyFont="1" applyFill="1" applyBorder="1" applyAlignment="1"/>
    <xf numFmtId="3" fontId="8" fillId="0" borderId="0" xfId="0" applyNumberFormat="1" applyFont="1"/>
    <xf numFmtId="0" fontId="16" fillId="0" borderId="0" xfId="7" applyFont="1" applyBorder="1" applyAlignment="1"/>
    <xf numFmtId="0" fontId="16" fillId="0" borderId="0" xfId="7" applyFont="1" applyBorder="1" applyAlignment="1">
      <alignment horizontal="left" vertical="center"/>
    </xf>
    <xf numFmtId="0" fontId="16" fillId="0" borderId="0" xfId="7" applyFont="1" applyBorder="1" applyAlignment="1">
      <alignment vertical="center"/>
    </xf>
    <xf numFmtId="0" fontId="16" fillId="0" borderId="0" xfId="8" applyFont="1" applyBorder="1" applyAlignment="1">
      <alignment vertical="center"/>
    </xf>
    <xf numFmtId="3" fontId="8" fillId="0" borderId="0" xfId="8" applyNumberFormat="1" applyFont="1" applyBorder="1" applyAlignment="1">
      <alignment horizontal="right" vertical="center"/>
    </xf>
    <xf numFmtId="2" fontId="8" fillId="0" borderId="0" xfId="8" applyNumberFormat="1" applyFont="1" applyBorder="1" applyAlignment="1">
      <alignment horizontal="right" vertical="center"/>
    </xf>
    <xf numFmtId="0" fontId="16" fillId="0" borderId="0" xfId="7" applyFont="1" applyBorder="1" applyAlignment="1">
      <alignment horizontal="right" vertical="center"/>
    </xf>
    <xf numFmtId="2" fontId="8" fillId="0" borderId="0" xfId="7" applyNumberFormat="1" applyFont="1" applyBorder="1" applyAlignment="1">
      <alignment horizontal="right" vertical="center"/>
    </xf>
    <xf numFmtId="0" fontId="8" fillId="0" borderId="0" xfId="8" applyFont="1" applyBorder="1" applyAlignment="1">
      <alignment horizontal="right" vertical="center"/>
    </xf>
    <xf numFmtId="4" fontId="8" fillId="0" borderId="0" xfId="7" applyNumberFormat="1" applyFont="1" applyBorder="1" applyAlignment="1">
      <alignment horizontal="right" vertical="center"/>
    </xf>
    <xf numFmtId="0" fontId="10" fillId="0" borderId="0" xfId="0" applyFont="1" applyBorder="1" applyAlignment="1"/>
    <xf numFmtId="0" fontId="8" fillId="0" borderId="0" xfId="8" applyFont="1" applyBorder="1" applyAlignment="1">
      <alignment vertical="center"/>
    </xf>
    <xf numFmtId="0" fontId="8" fillId="0" borderId="0" xfId="7" applyFont="1" applyBorder="1" applyAlignment="1">
      <alignment vertical="center"/>
    </xf>
    <xf numFmtId="0" fontId="8" fillId="0" borderId="0" xfId="7" applyFont="1" applyBorder="1" applyAlignment="1">
      <alignment horizontal="left" vertical="center"/>
    </xf>
    <xf numFmtId="0" fontId="8" fillId="0" borderId="0" xfId="8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8" quotePrefix="1" applyFont="1" applyBorder="1" applyAlignment="1">
      <alignment horizontal="left" vertical="center"/>
    </xf>
    <xf numFmtId="4" fontId="8" fillId="0" borderId="0" xfId="8" applyNumberFormat="1" applyFont="1" applyBorder="1" applyAlignment="1">
      <alignment vertical="center"/>
    </xf>
    <xf numFmtId="4" fontId="8" fillId="0" borderId="0" xfId="8" applyNumberFormat="1" applyFont="1" applyBorder="1" applyAlignment="1">
      <alignment horizontal="right" vertical="center"/>
    </xf>
    <xf numFmtId="3" fontId="8" fillId="0" borderId="0" xfId="8" applyNumberFormat="1" applyFont="1" applyBorder="1" applyAlignment="1">
      <alignment vertical="center"/>
    </xf>
    <xf numFmtId="0" fontId="8" fillId="0" borderId="0" xfId="7" applyFont="1" applyBorder="1" applyAlignment="1">
      <alignment horizontal="right" vertical="center"/>
    </xf>
    <xf numFmtId="0" fontId="10" fillId="0" borderId="0" xfId="0" applyFont="1" applyFill="1" applyBorder="1"/>
    <xf numFmtId="3" fontId="2" fillId="0" borderId="0" xfId="0" applyNumberFormat="1" applyFont="1"/>
    <xf numFmtId="0" fontId="6" fillId="0" borderId="0" xfId="0" applyFont="1"/>
    <xf numFmtId="0" fontId="12" fillId="0" borderId="0" xfId="0" applyFont="1" applyBorder="1"/>
    <xf numFmtId="2" fontId="7" fillId="0" borderId="0" xfId="0" applyNumberFormat="1" applyFont="1" applyAlignment="1"/>
    <xf numFmtId="3" fontId="7" fillId="0" borderId="0" xfId="0" applyNumberFormat="1" applyFont="1"/>
    <xf numFmtId="0" fontId="8" fillId="0" borderId="0" xfId="0" applyFont="1" applyBorder="1"/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8" xfId="0" applyFont="1" applyBorder="1" applyAlignment="1"/>
    <xf numFmtId="0" fontId="8" fillId="0" borderId="7" xfId="0" applyFont="1" applyBorder="1" applyAlignment="1" applyProtection="1">
      <protection locked="0"/>
    </xf>
    <xf numFmtId="3" fontId="8" fillId="0" borderId="8" xfId="0" applyNumberFormat="1" applyFont="1" applyBorder="1" applyAlignment="1">
      <alignment horizontal="right"/>
    </xf>
    <xf numFmtId="0" fontId="8" fillId="0" borderId="9" xfId="0" applyFont="1" applyBorder="1" applyAlignment="1" applyProtection="1">
      <protection locked="0"/>
    </xf>
    <xf numFmtId="3" fontId="8" fillId="0" borderId="11" xfId="0" applyNumberFormat="1" applyFont="1" applyBorder="1" applyAlignment="1">
      <alignment horizontal="right"/>
    </xf>
    <xf numFmtId="4" fontId="8" fillId="0" borderId="8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8" fillId="0" borderId="11" xfId="0" applyNumberFormat="1" applyFont="1" applyBorder="1" applyAlignment="1">
      <alignment horizontal="right"/>
    </xf>
    <xf numFmtId="0" fontId="18" fillId="0" borderId="12" xfId="0" applyFont="1" applyBorder="1" applyAlignment="1"/>
    <xf numFmtId="0" fontId="8" fillId="0" borderId="6" xfId="0" applyFont="1" applyBorder="1" applyAlignment="1"/>
    <xf numFmtId="0" fontId="8" fillId="0" borderId="7" xfId="0" applyFont="1" applyBorder="1" applyAlignment="1"/>
    <xf numFmtId="0" fontId="12" fillId="0" borderId="0" xfId="0" applyFont="1" applyFill="1" applyBorder="1"/>
    <xf numFmtId="166" fontId="7" fillId="0" borderId="0" xfId="0" applyNumberFormat="1" applyFont="1"/>
    <xf numFmtId="2" fontId="30" fillId="0" borderId="0" xfId="0" applyNumberFormat="1" applyFont="1"/>
    <xf numFmtId="0" fontId="8" fillId="0" borderId="0" xfId="0" applyFont="1" applyBorder="1" applyAlignment="1">
      <alignment horizontal="centerContinuous"/>
    </xf>
    <xf numFmtId="0" fontId="15" fillId="0" borderId="0" xfId="0" applyFont="1" applyBorder="1" applyAlignment="1"/>
    <xf numFmtId="0" fontId="8" fillId="2" borderId="2" xfId="0" applyNumberFormat="1" applyFont="1" applyFill="1" applyBorder="1" applyAlignment="1">
      <alignment horizontal="right" vertical="center"/>
    </xf>
    <xf numFmtId="0" fontId="8" fillId="4" borderId="2" xfId="0" applyNumberFormat="1" applyFont="1" applyFill="1" applyBorder="1" applyAlignment="1">
      <alignment horizontal="right" vertical="center"/>
    </xf>
    <xf numFmtId="0" fontId="8" fillId="4" borderId="0" xfId="0" applyNumberFormat="1" applyFont="1" applyFill="1" applyBorder="1" applyAlignment="1">
      <alignment horizontal="right" vertical="center"/>
    </xf>
    <xf numFmtId="0" fontId="8" fillId="2" borderId="3" xfId="0" applyNumberFormat="1" applyFont="1" applyFill="1" applyBorder="1" applyAlignment="1">
      <alignment horizontal="right"/>
    </xf>
    <xf numFmtId="0" fontId="8" fillId="2" borderId="0" xfId="0" applyNumberFormat="1" applyFont="1" applyFill="1" applyBorder="1" applyAlignment="1">
      <alignment vertical="center"/>
    </xf>
    <xf numFmtId="0" fontId="7" fillId="0" borderId="0" xfId="0" applyFont="1" applyAlignment="1">
      <alignment horizontal="right"/>
    </xf>
    <xf numFmtId="0" fontId="31" fillId="0" borderId="0" xfId="0" applyFont="1" applyAlignment="1">
      <alignment horizontal="right" vertical="center" readingOrder="1"/>
    </xf>
    <xf numFmtId="0" fontId="7" fillId="0" borderId="0" xfId="0" applyNumberFormat="1" applyFont="1"/>
    <xf numFmtId="3" fontId="8" fillId="0" borderId="0" xfId="0" applyNumberFormat="1" applyFont="1" applyFill="1" applyBorder="1" applyAlignment="1">
      <alignment horizontal="right"/>
    </xf>
    <xf numFmtId="0" fontId="9" fillId="0" borderId="0" xfId="0" applyFont="1" applyBorder="1"/>
    <xf numFmtId="0" fontId="8" fillId="2" borderId="2" xfId="0" applyNumberFormat="1" applyFont="1" applyFill="1" applyBorder="1" applyAlignment="1">
      <alignment horizontal="left" vertical="center"/>
    </xf>
    <xf numFmtId="0" fontId="14" fillId="0" borderId="0" xfId="0" applyFont="1"/>
    <xf numFmtId="0" fontId="10" fillId="0" borderId="0" xfId="0" applyFont="1"/>
    <xf numFmtId="164" fontId="20" fillId="0" borderId="3" xfId="0" applyNumberFormat="1" applyFont="1" applyBorder="1" applyAlignment="1"/>
    <xf numFmtId="0" fontId="8" fillId="2" borderId="3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21" fillId="0" borderId="0" xfId="0" applyFont="1"/>
    <xf numFmtId="3" fontId="20" fillId="0" borderId="3" xfId="0" applyNumberFormat="1" applyFont="1" applyBorder="1" applyAlignment="1"/>
    <xf numFmtId="0" fontId="22" fillId="0" borderId="0" xfId="0" applyFont="1"/>
    <xf numFmtId="0" fontId="9" fillId="0" borderId="0" xfId="0" applyFont="1"/>
    <xf numFmtId="0" fontId="9" fillId="0" borderId="0" xfId="0" applyFont="1" applyFill="1" applyBorder="1"/>
    <xf numFmtId="3" fontId="8" fillId="0" borderId="0" xfId="0" applyNumberFormat="1" applyFont="1" applyAlignment="1">
      <alignment horizontal="right"/>
    </xf>
    <xf numFmtId="0" fontId="8" fillId="0" borderId="0" xfId="0" applyFont="1" applyFill="1" applyBorder="1"/>
    <xf numFmtId="0" fontId="8" fillId="0" borderId="0" xfId="0" applyFont="1" applyAlignment="1">
      <alignment horizontal="right"/>
    </xf>
    <xf numFmtId="0" fontId="0" fillId="0" borderId="0" xfId="0" applyNumberFormat="1"/>
    <xf numFmtId="3" fontId="9" fillId="0" borderId="0" xfId="0" applyNumberFormat="1" applyFont="1" applyBorder="1" applyAlignment="1"/>
    <xf numFmtId="3" fontId="0" fillId="0" borderId="0" xfId="0" applyNumberFormat="1"/>
    <xf numFmtId="0" fontId="12" fillId="0" borderId="0" xfId="0" applyFont="1"/>
    <xf numFmtId="0" fontId="20" fillId="0" borderId="0" xfId="0" applyFont="1" applyBorder="1" applyAlignment="1"/>
    <xf numFmtId="0" fontId="21" fillId="0" borderId="0" xfId="0" applyFont="1" applyAlignment="1"/>
    <xf numFmtId="0" fontId="23" fillId="0" borderId="0" xfId="0" applyFont="1"/>
    <xf numFmtId="3" fontId="24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/>
    <xf numFmtId="0" fontId="8" fillId="2" borderId="4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/>
    </xf>
    <xf numFmtId="0" fontId="25" fillId="0" borderId="0" xfId="0" applyFont="1"/>
    <xf numFmtId="0" fontId="8" fillId="2" borderId="3" xfId="0" applyNumberFormat="1" applyFont="1" applyFill="1" applyBorder="1" applyAlignment="1">
      <alignment horizontal="left" vertical="center" wrapText="1"/>
    </xf>
    <xf numFmtId="0" fontId="8" fillId="2" borderId="0" xfId="0" applyNumberFormat="1" applyFont="1" applyFill="1" applyBorder="1" applyAlignment="1">
      <alignment horizontal="left"/>
    </xf>
    <xf numFmtId="0" fontId="8" fillId="0" borderId="0" xfId="0" applyNumberFormat="1" applyFont="1" applyBorder="1" applyAlignment="1">
      <alignment horizontal="right"/>
    </xf>
    <xf numFmtId="0" fontId="4" fillId="0" borderId="0" xfId="0" applyFont="1"/>
    <xf numFmtId="1" fontId="8" fillId="0" borderId="0" xfId="0" applyNumberFormat="1" applyFont="1"/>
    <xf numFmtId="0" fontId="8" fillId="0" borderId="0" xfId="0" applyFont="1" applyAlignment="1">
      <alignment horizontal="left" indent="1"/>
    </xf>
    <xf numFmtId="0" fontId="7" fillId="0" borderId="0" xfId="0" applyFont="1" applyBorder="1" applyAlignment="1">
      <alignment horizontal="right"/>
    </xf>
    <xf numFmtId="0" fontId="7" fillId="0" borderId="0" xfId="0" applyFont="1" applyFill="1" applyAlignment="1">
      <alignment horizontal="right"/>
    </xf>
    <xf numFmtId="0" fontId="19" fillId="0" borderId="12" xfId="0" applyFont="1" applyBorder="1" applyAlignment="1">
      <alignment horizontal="lef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27" fillId="0" borderId="12" xfId="0" applyFont="1" applyBorder="1" applyAlignment="1"/>
    <xf numFmtId="0" fontId="8" fillId="0" borderId="7" xfId="0" applyFont="1" applyBorder="1" applyAlignment="1" applyProtection="1">
      <alignment horizontal="left"/>
      <protection locked="0"/>
    </xf>
    <xf numFmtId="0" fontId="8" fillId="0" borderId="7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4" fontId="7" fillId="0" borderId="0" xfId="0" applyNumberFormat="1" applyFont="1"/>
    <xf numFmtId="0" fontId="33" fillId="0" borderId="0" xfId="0" applyFont="1" applyAlignment="1"/>
    <xf numFmtId="0" fontId="34" fillId="0" borderId="0" xfId="0" applyFont="1" applyAlignment="1" applyProtection="1">
      <protection locked="0"/>
    </xf>
    <xf numFmtId="3" fontId="34" fillId="0" borderId="0" xfId="0" applyNumberFormat="1" applyFont="1" applyBorder="1" applyAlignment="1">
      <alignment horizontal="right"/>
    </xf>
    <xf numFmtId="0" fontId="34" fillId="0" borderId="0" xfId="0" applyFont="1" applyAlignment="1" applyProtection="1">
      <alignment horizontal="left" indent="1"/>
      <protection locked="0"/>
    </xf>
    <xf numFmtId="0" fontId="35" fillId="0" borderId="0" xfId="0" applyFont="1"/>
    <xf numFmtId="0" fontId="8" fillId="0" borderId="0" xfId="0" applyFont="1" applyAlignment="1" applyProtection="1">
      <alignment wrapText="1"/>
      <protection locked="0"/>
    </xf>
    <xf numFmtId="0" fontId="7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0" xfId="0" applyFont="1" applyFill="1" applyAlignment="1">
      <alignment horizontal="left" vertical="center" wrapText="1"/>
    </xf>
    <xf numFmtId="166" fontId="32" fillId="0" borderId="0" xfId="0" applyNumberFormat="1" applyFont="1"/>
    <xf numFmtId="166" fontId="0" fillId="0" borderId="0" xfId="0" applyNumberFormat="1"/>
    <xf numFmtId="0" fontId="26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6" fillId="0" borderId="0" xfId="10" applyFont="1" applyAlignment="1" applyProtection="1">
      <alignment horizontal="left" vertical="center" indent="1"/>
    </xf>
    <xf numFmtId="0" fontId="36" fillId="0" borderId="0" xfId="10" applyFont="1" applyAlignment="1" applyProtection="1">
      <alignment vertical="center"/>
    </xf>
    <xf numFmtId="3" fontId="30" fillId="0" borderId="0" xfId="0" applyNumberFormat="1" applyFont="1" applyBorder="1" applyAlignment="1">
      <alignment horizontal="right"/>
    </xf>
    <xf numFmtId="0" fontId="39" fillId="0" borderId="0" xfId="0" applyFont="1" applyAlignment="1"/>
    <xf numFmtId="0" fontId="41" fillId="0" borderId="0" xfId="0" applyFont="1"/>
    <xf numFmtId="0" fontId="7" fillId="0" borderId="0" xfId="0" applyFont="1"/>
    <xf numFmtId="0" fontId="7" fillId="0" borderId="0" xfId="0" applyFont="1" applyAlignment="1"/>
    <xf numFmtId="0" fontId="8" fillId="0" borderId="9" xfId="0" applyFont="1" applyBorder="1" applyAlignment="1" applyProtection="1">
      <alignment horizontal="left"/>
      <protection locked="0"/>
    </xf>
    <xf numFmtId="0" fontId="8" fillId="0" borderId="0" xfId="0" applyFont="1" applyFill="1" applyBorder="1" applyAlignment="1">
      <alignment vertical="center" wrapText="1"/>
    </xf>
    <xf numFmtId="0" fontId="32" fillId="0" borderId="0" xfId="0" applyFont="1"/>
    <xf numFmtId="0" fontId="7" fillId="0" borderId="0" xfId="0" applyFont="1" applyAlignment="1"/>
    <xf numFmtId="14" fontId="7" fillId="0" borderId="0" xfId="0" applyNumberFormat="1" applyFont="1"/>
    <xf numFmtId="3" fontId="1" fillId="0" borderId="0" xfId="0" applyNumberFormat="1" applyFont="1"/>
    <xf numFmtId="0" fontId="7" fillId="0" borderId="0" xfId="0" applyFont="1" applyAlignment="1"/>
    <xf numFmtId="0" fontId="7" fillId="0" borderId="0" xfId="0" applyFont="1"/>
    <xf numFmtId="0" fontId="7" fillId="0" borderId="0" xfId="0" applyFont="1" applyAlignment="1"/>
    <xf numFmtId="1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7" fillId="0" borderId="0" xfId="0" applyFont="1" applyFill="1" applyAlignment="1"/>
    <xf numFmtId="166" fontId="7" fillId="0" borderId="0" xfId="0" applyNumberFormat="1" applyFont="1" applyFill="1" applyBorder="1"/>
    <xf numFmtId="165" fontId="39" fillId="0" borderId="0" xfId="0" applyNumberFormat="1" applyFont="1" applyAlignment="1"/>
    <xf numFmtId="0" fontId="7" fillId="0" borderId="0" xfId="0" applyFont="1"/>
    <xf numFmtId="0" fontId="7" fillId="0" borderId="0" xfId="0" applyFont="1" applyAlignment="1"/>
    <xf numFmtId="0" fontId="7" fillId="0" borderId="0" xfId="0" applyFont="1"/>
    <xf numFmtId="3" fontId="8" fillId="0" borderId="0" xfId="0" applyNumberFormat="1" applyFont="1" applyFill="1" applyAlignment="1"/>
    <xf numFmtId="166" fontId="7" fillId="0" borderId="0" xfId="0" applyNumberFormat="1" applyFont="1" applyFill="1" applyAlignment="1"/>
    <xf numFmtId="0" fontId="43" fillId="0" borderId="0" xfId="5" applyFont="1" applyFill="1" applyBorder="1" applyAlignment="1">
      <alignment horizontal="left"/>
    </xf>
    <xf numFmtId="0" fontId="43" fillId="0" borderId="0" xfId="0" applyFont="1" applyBorder="1" applyAlignment="1"/>
    <xf numFmtId="0" fontId="8" fillId="0" borderId="0" xfId="0" applyFont="1" applyFill="1" applyAlignment="1"/>
    <xf numFmtId="0" fontId="1" fillId="0" borderId="0" xfId="0" applyFont="1"/>
    <xf numFmtId="0" fontId="19" fillId="0" borderId="0" xfId="0" applyFont="1" applyBorder="1" applyAlignment="1"/>
    <xf numFmtId="10" fontId="8" fillId="0" borderId="0" xfId="0" applyNumberFormat="1" applyFont="1" applyBorder="1" applyAlignment="1"/>
    <xf numFmtId="0" fontId="4" fillId="0" borderId="0" xfId="0" applyFont="1" applyFill="1"/>
    <xf numFmtId="0" fontId="0" fillId="0" borderId="0" xfId="0" applyFill="1"/>
    <xf numFmtId="0" fontId="0" fillId="0" borderId="0" xfId="0" applyNumberFormat="1" applyFill="1"/>
    <xf numFmtId="3" fontId="0" fillId="0" borderId="0" xfId="0" applyNumberFormat="1" applyFill="1"/>
    <xf numFmtId="0" fontId="40" fillId="0" borderId="3" xfId="0" applyFont="1" applyBorder="1" applyAlignment="1" applyProtection="1">
      <protection locked="0"/>
    </xf>
    <xf numFmtId="0" fontId="7" fillId="0" borderId="0" xfId="0" applyFont="1"/>
    <xf numFmtId="0" fontId="7" fillId="0" borderId="0" xfId="0" applyFont="1" applyAlignment="1"/>
    <xf numFmtId="3" fontId="8" fillId="0" borderId="0" xfId="0" quotePrefix="1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 vertical="center"/>
    </xf>
    <xf numFmtId="164" fontId="7" fillId="0" borderId="0" xfId="0" applyNumberFormat="1" applyFont="1"/>
    <xf numFmtId="2" fontId="44" fillId="0" borderId="0" xfId="0" applyNumberFormat="1" applyFont="1"/>
    <xf numFmtId="166" fontId="44" fillId="0" borderId="0" xfId="0" applyNumberFormat="1" applyFont="1"/>
    <xf numFmtId="0" fontId="1" fillId="0" borderId="0" xfId="0" applyFont="1" applyFill="1"/>
    <xf numFmtId="0" fontId="7" fillId="0" borderId="0" xfId="0" applyFont="1"/>
    <xf numFmtId="0" fontId="7" fillId="0" borderId="0" xfId="0" applyFont="1" applyAlignment="1"/>
    <xf numFmtId="0" fontId="8" fillId="4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8" fillId="0" borderId="0" xfId="0" applyFont="1" applyAlignment="1" applyProtection="1">
      <alignment horizontal="left"/>
      <protection locked="0"/>
    </xf>
    <xf numFmtId="0" fontId="43" fillId="0" borderId="0" xfId="0" applyFont="1" applyAlignment="1" applyProtection="1"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7" fillId="0" borderId="0" xfId="0" applyFont="1"/>
    <xf numFmtId="0" fontId="7" fillId="0" borderId="0" xfId="0" applyFont="1" applyAlignment="1"/>
    <xf numFmtId="0" fontId="7" fillId="0" borderId="0" xfId="0" applyFont="1"/>
    <xf numFmtId="0" fontId="7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/>
    <xf numFmtId="0" fontId="0" fillId="0" borderId="0" xfId="0" applyFont="1" applyFill="1"/>
    <xf numFmtId="166" fontId="0" fillId="0" borderId="0" xfId="0" applyNumberFormat="1" applyFont="1"/>
    <xf numFmtId="2" fontId="0" fillId="0" borderId="0" xfId="0" applyNumberFormat="1" applyFont="1"/>
    <xf numFmtId="0" fontId="8" fillId="4" borderId="3" xfId="0" applyNumberFormat="1" applyFont="1" applyFill="1" applyBorder="1" applyAlignment="1">
      <alignment horizontal="right" vertical="center" wrapText="1"/>
    </xf>
    <xf numFmtId="0" fontId="8" fillId="4" borderId="2" xfId="0" applyNumberFormat="1" applyFont="1" applyFill="1" applyBorder="1" applyAlignment="1">
      <alignment horizontal="center" vertical="center"/>
    </xf>
    <xf numFmtId="3" fontId="8" fillId="0" borderId="0" xfId="0" quotePrefix="1" applyNumberFormat="1" applyFont="1" applyAlignment="1">
      <alignment horizontal="right"/>
    </xf>
    <xf numFmtId="166" fontId="8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horizontal="right"/>
    </xf>
    <xf numFmtId="166" fontId="8" fillId="0" borderId="0" xfId="0" applyNumberFormat="1" applyFont="1" applyFill="1" applyBorder="1"/>
    <xf numFmtId="166" fontId="7" fillId="0" borderId="0" xfId="0" applyNumberFormat="1" applyFont="1" applyFill="1" applyBorder="1" applyAlignment="1"/>
    <xf numFmtId="2" fontId="30" fillId="0" borderId="0" xfId="0" applyNumberFormat="1" applyFont="1" applyFill="1"/>
    <xf numFmtId="3" fontId="8" fillId="0" borderId="0" xfId="7" applyNumberFormat="1" applyFont="1" applyFill="1" applyBorder="1" applyAlignment="1">
      <alignment horizontal="right" vertical="center"/>
    </xf>
    <xf numFmtId="164" fontId="0" fillId="0" borderId="0" xfId="0" applyNumberFormat="1" applyFill="1"/>
    <xf numFmtId="166" fontId="0" fillId="0" borderId="0" xfId="0" applyNumberFormat="1" applyFill="1"/>
    <xf numFmtId="166" fontId="42" fillId="0" borderId="0" xfId="0" applyNumberFormat="1" applyFont="1" applyFill="1"/>
    <xf numFmtId="164" fontId="7" fillId="0" borderId="0" xfId="0" applyNumberFormat="1" applyFont="1" applyFill="1"/>
    <xf numFmtId="166" fontId="7" fillId="0" borderId="0" xfId="0" applyNumberFormat="1" applyFont="1" applyFill="1"/>
    <xf numFmtId="3" fontId="7" fillId="0" borderId="0" xfId="0" applyNumberFormat="1" applyFont="1" applyFill="1"/>
    <xf numFmtId="164" fontId="42" fillId="0" borderId="0" xfId="0" applyNumberFormat="1" applyFont="1" applyFill="1" applyBorder="1" applyAlignment="1">
      <alignment horizontal="right"/>
    </xf>
    <xf numFmtId="166" fontId="7" fillId="0" borderId="0" xfId="0" applyNumberFormat="1" applyFont="1" applyFill="1" applyAlignment="1">
      <alignment horizontal="right"/>
    </xf>
    <xf numFmtId="164" fontId="24" fillId="0" borderId="0" xfId="0" applyNumberFormat="1" applyFont="1" applyFill="1" applyBorder="1" applyAlignment="1">
      <alignment horizontal="right"/>
    </xf>
    <xf numFmtId="0" fontId="7" fillId="0" borderId="0" xfId="0" applyFont="1"/>
    <xf numFmtId="3" fontId="8" fillId="0" borderId="0" xfId="0" applyNumberFormat="1" applyFont="1" applyBorder="1" applyAlignment="1">
      <alignment horizontal="left" inden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left" wrapText="1" indent="2"/>
    </xf>
    <xf numFmtId="0" fontId="8" fillId="0" borderId="0" xfId="0" applyFont="1" applyBorder="1" applyAlignment="1">
      <alignment horizontal="left" indent="2"/>
    </xf>
    <xf numFmtId="0" fontId="9" fillId="0" borderId="0" xfId="0" applyFont="1" applyAlignment="1">
      <alignment vertical="center" wrapText="1"/>
    </xf>
    <xf numFmtId="0" fontId="8" fillId="0" borderId="0" xfId="0" applyFont="1" applyFill="1" applyBorder="1" applyAlignment="1">
      <alignment horizontal="right"/>
    </xf>
    <xf numFmtId="164" fontId="8" fillId="0" borderId="3" xfId="0" applyNumberFormat="1" applyFont="1" applyFill="1" applyBorder="1" applyAlignment="1"/>
    <xf numFmtId="49" fontId="8" fillId="0" borderId="3" xfId="0" applyNumberFormat="1" applyFont="1" applyFill="1" applyBorder="1" applyAlignment="1"/>
    <xf numFmtId="3" fontId="8" fillId="0" borderId="3" xfId="0" applyNumberFormat="1" applyFont="1" applyFill="1" applyBorder="1" applyAlignment="1"/>
    <xf numFmtId="4" fontId="30" fillId="0" borderId="0" xfId="0" applyNumberFormat="1" applyFont="1" applyBorder="1" applyAlignment="1">
      <alignment horizontal="right"/>
    </xf>
    <xf numFmtId="0" fontId="7" fillId="0" borderId="0" xfId="0" applyFont="1"/>
    <xf numFmtId="0" fontId="7" fillId="0" borderId="0" xfId="0" applyFont="1" applyAlignment="1"/>
    <xf numFmtId="3" fontId="30" fillId="0" borderId="0" xfId="0" applyNumberFormat="1" applyFont="1"/>
    <xf numFmtId="4" fontId="8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/>
    <xf numFmtId="4" fontId="8" fillId="0" borderId="0" xfId="0" applyNumberFormat="1" applyFont="1" applyFill="1" applyBorder="1" applyAlignment="1">
      <alignment horizontal="right" wrapText="1"/>
    </xf>
    <xf numFmtId="164" fontId="8" fillId="0" borderId="0" xfId="0" applyNumberFormat="1" applyFont="1" applyFill="1" applyBorder="1" applyAlignment="1"/>
    <xf numFmtId="49" fontId="8" fillId="0" borderId="0" xfId="0" applyNumberFormat="1" applyFont="1" applyFill="1" applyBorder="1" applyAlignment="1"/>
    <xf numFmtId="3" fontId="30" fillId="0" borderId="0" xfId="0" applyNumberFormat="1" applyFont="1" applyFill="1" applyBorder="1" applyAlignment="1">
      <alignment horizontal="right"/>
    </xf>
    <xf numFmtId="164" fontId="30" fillId="0" borderId="0" xfId="0" applyNumberFormat="1" applyFont="1" applyBorder="1" applyAlignment="1"/>
    <xf numFmtId="164" fontId="30" fillId="0" borderId="0" xfId="0" applyNumberFormat="1" applyFont="1" applyBorder="1" applyAlignment="1">
      <alignment horizontal="right"/>
    </xf>
    <xf numFmtId="3" fontId="30" fillId="0" borderId="0" xfId="0" applyNumberFormat="1" applyFont="1" applyFill="1" applyBorder="1" applyAlignment="1"/>
    <xf numFmtId="164" fontId="30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3" fontId="30" fillId="0" borderId="0" xfId="0" applyNumberFormat="1" applyFont="1" applyFill="1" applyAlignment="1"/>
    <xf numFmtId="3" fontId="8" fillId="0" borderId="0" xfId="0" quotePrefix="1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164" fontId="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/>
    <xf numFmtId="0" fontId="1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30" fillId="0" borderId="0" xfId="0" applyNumberFormat="1" applyFont="1" applyFill="1" applyBorder="1" applyAlignment="1"/>
    <xf numFmtId="0" fontId="39" fillId="0" borderId="0" xfId="0" applyFont="1" applyFill="1"/>
    <xf numFmtId="0" fontId="8" fillId="0" borderId="3" xfId="0" applyFont="1" applyFill="1" applyBorder="1" applyAlignment="1" applyProtection="1">
      <protection locked="0"/>
    </xf>
    <xf numFmtId="10" fontId="7" fillId="0" borderId="0" xfId="0" applyNumberFormat="1" applyFont="1"/>
    <xf numFmtId="0" fontId="43" fillId="0" borderId="0" xfId="0" applyFont="1" applyFill="1" applyBorder="1" applyAlignment="1" applyProtection="1">
      <protection locked="0"/>
    </xf>
    <xf numFmtId="0" fontId="8" fillId="0" borderId="0" xfId="0" applyFont="1" applyFill="1" applyBorder="1" applyAlignment="1" applyProtection="1">
      <protection locked="0"/>
    </xf>
    <xf numFmtId="10" fontId="8" fillId="0" borderId="0" xfId="9" applyNumberFormat="1" applyFont="1" applyFill="1"/>
    <xf numFmtId="0" fontId="19" fillId="0" borderId="0" xfId="0" applyFont="1" applyFill="1" applyBorder="1" applyAlignment="1"/>
    <xf numFmtId="10" fontId="8" fillId="0" borderId="0" xfId="0" applyNumberFormat="1" applyFont="1" applyFill="1" applyBorder="1" applyAlignment="1" applyProtection="1">
      <protection locked="0"/>
    </xf>
    <xf numFmtId="0" fontId="43" fillId="0" borderId="0" xfId="0" applyFont="1" applyFill="1" applyBorder="1" applyAlignment="1"/>
    <xf numFmtId="3" fontId="8" fillId="0" borderId="0" xfId="0" applyNumberFormat="1" applyFont="1" applyFill="1" applyBorder="1"/>
    <xf numFmtId="10" fontId="8" fillId="0" borderId="0" xfId="0" applyNumberFormat="1" applyFont="1" applyFill="1" applyBorder="1" applyAlignment="1"/>
    <xf numFmtId="4" fontId="0" fillId="0" borderId="0" xfId="0" applyNumberFormat="1" applyFill="1"/>
    <xf numFmtId="0" fontId="7" fillId="0" borderId="0" xfId="0" applyFont="1"/>
    <xf numFmtId="0" fontId="30" fillId="0" borderId="0" xfId="0" applyNumberFormat="1" applyFont="1" applyFill="1" applyBorder="1" applyAlignment="1">
      <alignment horizontal="right"/>
    </xf>
    <xf numFmtId="4" fontId="30" fillId="0" borderId="0" xfId="0" applyNumberFormat="1" applyFont="1" applyFill="1" applyBorder="1" applyAlignment="1">
      <alignment horizontal="right"/>
    </xf>
    <xf numFmtId="0" fontId="7" fillId="0" borderId="0" xfId="0" applyFont="1"/>
    <xf numFmtId="0" fontId="7" fillId="0" borderId="0" xfId="0" applyFont="1"/>
    <xf numFmtId="0" fontId="7" fillId="0" borderId="0" xfId="0" applyFont="1" applyAlignment="1"/>
    <xf numFmtId="0" fontId="7" fillId="0" borderId="0" xfId="0" applyFont="1"/>
    <xf numFmtId="0" fontId="7" fillId="0" borderId="0" xfId="0" applyFont="1"/>
    <xf numFmtId="0" fontId="8" fillId="0" borderId="0" xfId="0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0" fontId="7" fillId="0" borderId="0" xfId="0" applyFont="1"/>
    <xf numFmtId="166" fontId="30" fillId="0" borderId="0" xfId="0" applyNumberFormat="1" applyFont="1" applyFill="1" applyAlignment="1">
      <alignment horizontal="right"/>
    </xf>
    <xf numFmtId="166" fontId="39" fillId="0" borderId="0" xfId="0" applyNumberFormat="1" applyFont="1" applyFill="1" applyAlignment="1"/>
    <xf numFmtId="0" fontId="7" fillId="0" borderId="0" xfId="0" applyFont="1"/>
    <xf numFmtId="0" fontId="7" fillId="0" borderId="0" xfId="0" applyFont="1" applyAlignment="1"/>
    <xf numFmtId="3" fontId="30" fillId="0" borderId="3" xfId="0" applyNumberFormat="1" applyFont="1" applyBorder="1" applyAlignment="1">
      <alignment horizontal="right"/>
    </xf>
    <xf numFmtId="4" fontId="8" fillId="0" borderId="10" xfId="0" applyNumberFormat="1" applyFont="1" applyFill="1" applyBorder="1" applyAlignment="1">
      <alignment horizontal="right"/>
    </xf>
    <xf numFmtId="0" fontId="7" fillId="0" borderId="0" xfId="0" applyFont="1"/>
    <xf numFmtId="0" fontId="7" fillId="0" borderId="0" xfId="0" applyFont="1" applyAlignment="1"/>
    <xf numFmtId="0" fontId="1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0" xfId="0" applyFont="1" applyAlignment="1"/>
    <xf numFmtId="0" fontId="8" fillId="0" borderId="0" xfId="0" applyFont="1" applyFill="1" applyAlignment="1" applyProtection="1">
      <alignment horizontal="left" vertical="center" indent="1"/>
      <protection locked="0"/>
    </xf>
    <xf numFmtId="0" fontId="8" fillId="0" borderId="0" xfId="0" applyFont="1" applyFill="1" applyAlignment="1">
      <alignment horizontal="left" vertical="center" wrapText="1" indent="1"/>
    </xf>
    <xf numFmtId="0" fontId="8" fillId="0" borderId="0" xfId="0" applyFont="1" applyFill="1" applyAlignment="1">
      <alignment horizontal="left" vertical="center" indent="1"/>
    </xf>
    <xf numFmtId="0" fontId="43" fillId="0" borderId="0" xfId="0" applyFont="1" applyFill="1" applyAlignment="1"/>
    <xf numFmtId="0" fontId="7" fillId="0" borderId="0" xfId="0" applyFont="1" applyAlignment="1"/>
    <xf numFmtId="0" fontId="8" fillId="2" borderId="2" xfId="14" applyNumberFormat="1" applyFont="1" applyFill="1" applyBorder="1" applyAlignment="1">
      <alignment vertical="center"/>
    </xf>
    <xf numFmtId="0" fontId="8" fillId="2" borderId="3" xfId="14" applyNumberFormat="1" applyFont="1" applyFill="1" applyBorder="1" applyAlignment="1">
      <alignment horizontal="right" vertical="center"/>
    </xf>
    <xf numFmtId="0" fontId="8" fillId="2" borderId="4" xfId="14" applyNumberFormat="1" applyFont="1" applyFill="1" applyBorder="1" applyAlignment="1">
      <alignment horizontal="right" vertical="center" wrapText="1"/>
    </xf>
    <xf numFmtId="164" fontId="7" fillId="0" borderId="0" xfId="0" applyNumberFormat="1" applyFont="1" applyAlignment="1"/>
    <xf numFmtId="0" fontId="8" fillId="0" borderId="9" xfId="0" applyFont="1" applyBorder="1" applyAlignment="1"/>
    <xf numFmtId="0" fontId="8" fillId="0" borderId="5" xfId="0" applyFont="1" applyBorder="1" applyAlignment="1"/>
    <xf numFmtId="3" fontId="8" fillId="0" borderId="5" xfId="0" applyNumberFormat="1" applyFont="1" applyBorder="1" applyAlignment="1">
      <alignment horizontal="right"/>
    </xf>
    <xf numFmtId="0" fontId="7" fillId="0" borderId="0" xfId="0" applyFont="1"/>
    <xf numFmtId="0" fontId="7" fillId="0" borderId="0" xfId="0" applyFont="1"/>
    <xf numFmtId="3" fontId="30" fillId="0" borderId="0" xfId="0" applyNumberFormat="1" applyFont="1" applyFill="1" applyBorder="1" applyAlignment="1">
      <alignment horizontal="right" vertical="center"/>
    </xf>
    <xf numFmtId="3" fontId="46" fillId="0" borderId="0" xfId="0" applyNumberFormat="1" applyFont="1" applyFill="1" applyBorder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0" fontId="8" fillId="0" borderId="0" xfId="13" applyFont="1" applyBorder="1"/>
    <xf numFmtId="0" fontId="8" fillId="0" borderId="0" xfId="13" applyFont="1" applyFill="1" applyBorder="1"/>
    <xf numFmtId="0" fontId="39" fillId="0" borderId="0" xfId="0" applyFont="1" applyFill="1" applyAlignment="1"/>
    <xf numFmtId="0" fontId="10" fillId="0" borderId="0" xfId="0" applyFont="1" applyFill="1" applyBorder="1" applyAlignment="1" applyProtection="1">
      <protection locked="0"/>
    </xf>
    <xf numFmtId="3" fontId="8" fillId="0" borderId="0" xfId="0" applyNumberFormat="1" applyFont="1" applyFill="1"/>
    <xf numFmtId="3" fontId="30" fillId="0" borderId="0" xfId="0" applyNumberFormat="1" applyFont="1" applyFill="1"/>
    <xf numFmtId="0" fontId="30" fillId="0" borderId="3" xfId="0" applyFont="1" applyFill="1" applyBorder="1" applyAlignment="1" applyProtection="1">
      <protection locked="0"/>
    </xf>
    <xf numFmtId="3" fontId="8" fillId="0" borderId="0" xfId="0" applyNumberFormat="1" applyFont="1" applyFill="1" applyBorder="1" applyAlignment="1">
      <alignment horizontal="right" wrapText="1"/>
    </xf>
    <xf numFmtId="4" fontId="8" fillId="0" borderId="0" xfId="0" applyNumberFormat="1" applyFont="1" applyFill="1"/>
    <xf numFmtId="0" fontId="7" fillId="0" borderId="0" xfId="0" applyFont="1"/>
    <xf numFmtId="0" fontId="6" fillId="0" borderId="0" xfId="0" applyFont="1" applyFill="1" applyBorder="1" applyAlignment="1" applyProtection="1">
      <protection locked="0"/>
    </xf>
    <xf numFmtId="166" fontId="8" fillId="0" borderId="8" xfId="0" applyNumberFormat="1" applyFont="1" applyFill="1" applyBorder="1" applyAlignment="1">
      <alignment horizontal="right"/>
    </xf>
    <xf numFmtId="166" fontId="8" fillId="0" borderId="10" xfId="0" applyNumberFormat="1" applyFont="1" applyFill="1" applyBorder="1" applyAlignment="1">
      <alignment horizontal="right"/>
    </xf>
    <xf numFmtId="166" fontId="8" fillId="0" borderId="11" xfId="0" applyNumberFormat="1" applyFont="1" applyFill="1" applyBorder="1" applyAlignment="1">
      <alignment horizontal="right"/>
    </xf>
    <xf numFmtId="0" fontId="8" fillId="0" borderId="0" xfId="0" applyFont="1" applyFill="1" applyBorder="1" applyAlignment="1"/>
    <xf numFmtId="0" fontId="7" fillId="0" borderId="0" xfId="0" applyFont="1" applyAlignment="1"/>
    <xf numFmtId="10" fontId="8" fillId="0" borderId="0" xfId="0" applyNumberFormat="1" applyFont="1" applyFill="1" applyAlignment="1"/>
    <xf numFmtId="165" fontId="7" fillId="0" borderId="0" xfId="0" applyNumberFormat="1" applyFont="1" applyFill="1" applyAlignment="1"/>
    <xf numFmtId="3" fontId="7" fillId="0" borderId="0" xfId="0" applyNumberFormat="1" applyFont="1" applyFill="1" applyAlignment="1"/>
    <xf numFmtId="165" fontId="39" fillId="0" borderId="0" xfId="0" applyNumberFormat="1" applyFont="1" applyFill="1" applyAlignment="1"/>
    <xf numFmtId="0" fontId="7" fillId="0" borderId="0" xfId="0" applyFont="1"/>
    <xf numFmtId="0" fontId="7" fillId="0" borderId="0" xfId="0" applyFont="1"/>
    <xf numFmtId="2" fontId="7" fillId="0" borderId="0" xfId="0" applyNumberFormat="1" applyFont="1" applyFill="1"/>
    <xf numFmtId="0" fontId="7" fillId="5" borderId="0" xfId="0" applyFont="1" applyFill="1"/>
    <xf numFmtId="2" fontId="7" fillId="5" borderId="0" xfId="0" applyNumberFormat="1" applyFont="1" applyFill="1"/>
    <xf numFmtId="2" fontId="7" fillId="0" borderId="0" xfId="0" applyNumberFormat="1" applyFont="1"/>
    <xf numFmtId="165" fontId="8" fillId="0" borderId="0" xfId="0" applyNumberFormat="1" applyFont="1" applyFill="1" applyBorder="1" applyAlignment="1"/>
    <xf numFmtId="0" fontId="7" fillId="0" borderId="0" xfId="0" applyFont="1"/>
    <xf numFmtId="0" fontId="11" fillId="0" borderId="0" xfId="0" applyFont="1" applyBorder="1" applyAlignment="1">
      <alignment horizontal="center"/>
    </xf>
    <xf numFmtId="0" fontId="7" fillId="0" borderId="0" xfId="0" applyFont="1" applyAlignment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0" fontId="8" fillId="2" borderId="4" xfId="14" applyNumberFormat="1" applyFont="1" applyFill="1" applyBorder="1" applyAlignment="1">
      <alignment horizontal="center" vertical="center"/>
    </xf>
    <xf numFmtId="0" fontId="1" fillId="0" borderId="4" xfId="14" applyBorder="1" applyAlignment="1">
      <alignment horizontal="center" vertical="center"/>
    </xf>
    <xf numFmtId="0" fontId="8" fillId="2" borderId="2" xfId="14" applyNumberFormat="1" applyFont="1" applyFill="1" applyBorder="1" applyAlignment="1">
      <alignment horizontal="right" vertical="center"/>
    </xf>
    <xf numFmtId="0" fontId="1" fillId="0" borderId="3" xfId="14" applyBorder="1" applyAlignment="1">
      <alignment horizontal="right" vertic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8" fillId="4" borderId="4" xfId="0" applyNumberFormat="1" applyFont="1" applyFill="1" applyBorder="1" applyAlignment="1">
      <alignment horizontal="left" vertical="center"/>
    </xf>
    <xf numFmtId="0" fontId="8" fillId="4" borderId="2" xfId="0" applyNumberFormat="1" applyFont="1" applyFill="1" applyBorder="1" applyAlignment="1">
      <alignment horizontal="right" vertical="center" wrapText="1"/>
    </xf>
    <xf numFmtId="0" fontId="8" fillId="4" borderId="3" xfId="0" applyNumberFormat="1" applyFont="1" applyFill="1" applyBorder="1" applyAlignment="1">
      <alignment horizontal="right" vertical="center" wrapText="1"/>
    </xf>
    <xf numFmtId="0" fontId="8" fillId="2" borderId="4" xfId="0" applyNumberFormat="1" applyFont="1" applyFill="1" applyBorder="1" applyAlignment="1">
      <alignment horizontal="left" vertical="center"/>
    </xf>
    <xf numFmtId="0" fontId="8" fillId="2" borderId="4" xfId="0" applyNumberFormat="1" applyFont="1" applyFill="1" applyBorder="1" applyAlignment="1">
      <alignment vertical="center"/>
    </xf>
  </cellXfs>
  <cellStyles count="16">
    <cellStyle name="Hipervínculo" xfId="10" builtinId="8"/>
    <cellStyle name="Millares 2" xfId="11"/>
    <cellStyle name="Normal" xfId="0" builtinId="0"/>
    <cellStyle name="Normal 2" xfId="1"/>
    <cellStyle name="Normal 2 2" xfId="14"/>
    <cellStyle name="Normal 3" xfId="2"/>
    <cellStyle name="Normal 4" xfId="3"/>
    <cellStyle name="Normal 4 2" xfId="13"/>
    <cellStyle name="Normal 5" xfId="4"/>
    <cellStyle name="Normal_Andalucía" xfId="5"/>
    <cellStyle name="Normal_Datos_7_Finanzas" xfId="6"/>
    <cellStyle name="Normal_Hoja1 (2)" xfId="7"/>
    <cellStyle name="Normal_Hoja2 (2)" xfId="8"/>
    <cellStyle name="porcen_sin%" xfId="12"/>
    <cellStyle name="Porcentaje" xfId="9" builtinId="5"/>
    <cellStyle name="Porcentaje 2" xfId="1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253345381007702E-2"/>
          <c:y val="2.8717948717948718E-2"/>
          <c:w val="0.86840049911793815"/>
          <c:h val="0.74815974157076515"/>
        </c:manualLayout>
      </c:layout>
      <c:lineChart>
        <c:grouping val="standard"/>
        <c:varyColors val="0"/>
        <c:ser>
          <c:idx val="1"/>
          <c:order val="0"/>
          <c:tx>
            <c:v>La Rioja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'5.1.1-G.5.1'!$K$23:$K$81</c:f>
              <c:numCache>
                <c:formatCode>General</c:formatCode>
                <c:ptCount val="59"/>
                <c:pt idx="4">
                  <c:v>2013</c:v>
                </c:pt>
                <c:pt idx="16">
                  <c:v>2014</c:v>
                </c:pt>
                <c:pt idx="28">
                  <c:v>2015</c:v>
                </c:pt>
                <c:pt idx="40">
                  <c:v>2016</c:v>
                </c:pt>
                <c:pt idx="52">
                  <c:v>2017</c:v>
                </c:pt>
              </c:numCache>
            </c:numRef>
          </c:cat>
          <c:val>
            <c:numRef>
              <c:f>'5.1.1-G.5.1'!$N$22:$N$81</c:f>
              <c:numCache>
                <c:formatCode>0.0</c:formatCode>
                <c:ptCount val="60"/>
                <c:pt idx="0">
                  <c:v>-9.4457481696233483E-2</c:v>
                </c:pt>
                <c:pt idx="1">
                  <c:v>-4.4924357619206843</c:v>
                </c:pt>
                <c:pt idx="2">
                  <c:v>-2.8807776810733281</c:v>
                </c:pt>
                <c:pt idx="3">
                  <c:v>6.2927193751774997</c:v>
                </c:pt>
                <c:pt idx="4">
                  <c:v>0.98963566460595565</c:v>
                </c:pt>
                <c:pt idx="5">
                  <c:v>-2.0066250959171601</c:v>
                </c:pt>
                <c:pt idx="6">
                  <c:v>4.7359858822143854</c:v>
                </c:pt>
                <c:pt idx="7">
                  <c:v>-5.0458682223119178</c:v>
                </c:pt>
                <c:pt idx="8">
                  <c:v>3.8223738653874948</c:v>
                </c:pt>
                <c:pt idx="9">
                  <c:v>4.8369653497887892</c:v>
                </c:pt>
                <c:pt idx="10">
                  <c:v>1.2156819965837153</c:v>
                </c:pt>
                <c:pt idx="11">
                  <c:v>2.3778019697417667</c:v>
                </c:pt>
                <c:pt idx="12">
                  <c:v>2.6181179296193764</c:v>
                </c:pt>
                <c:pt idx="13">
                  <c:v>1.9665441710793148</c:v>
                </c:pt>
                <c:pt idx="14">
                  <c:v>5.9182303279073327</c:v>
                </c:pt>
                <c:pt idx="15">
                  <c:v>2.6767325791443093</c:v>
                </c:pt>
                <c:pt idx="16">
                  <c:v>2.7731089303173673</c:v>
                </c:pt>
                <c:pt idx="17">
                  <c:v>2.6170126974607717</c:v>
                </c:pt>
                <c:pt idx="18">
                  <c:v>3.4907668280658637</c:v>
                </c:pt>
                <c:pt idx="19">
                  <c:v>1.0661316370911762</c:v>
                </c:pt>
                <c:pt idx="20">
                  <c:v>6.8002387934888455</c:v>
                </c:pt>
                <c:pt idx="21">
                  <c:v>3.7532007830543299</c:v>
                </c:pt>
                <c:pt idx="22">
                  <c:v>4.0356299329945218</c:v>
                </c:pt>
                <c:pt idx="23">
                  <c:v>3.091488330225217</c:v>
                </c:pt>
                <c:pt idx="24">
                  <c:v>3.3865752390491748</c:v>
                </c:pt>
                <c:pt idx="25">
                  <c:v>2.8472478626308377</c:v>
                </c:pt>
                <c:pt idx="26">
                  <c:v>9.2501644708834974</c:v>
                </c:pt>
                <c:pt idx="27">
                  <c:v>2.9291544425047227</c:v>
                </c:pt>
                <c:pt idx="28">
                  <c:v>4.3345556733792661</c:v>
                </c:pt>
                <c:pt idx="29">
                  <c:v>8.0212503391805807</c:v>
                </c:pt>
                <c:pt idx="30">
                  <c:v>7.9124875927714795</c:v>
                </c:pt>
                <c:pt idx="31">
                  <c:v>5.9424618338920476</c:v>
                </c:pt>
                <c:pt idx="32">
                  <c:v>7.3185657833194986</c:v>
                </c:pt>
                <c:pt idx="33">
                  <c:v>4.2180823487050301</c:v>
                </c:pt>
                <c:pt idx="34">
                  <c:v>8.0136935364985078</c:v>
                </c:pt>
                <c:pt idx="35">
                  <c:v>7.5450956397596869</c:v>
                </c:pt>
                <c:pt idx="36">
                  <c:v>3.4852057365002431</c:v>
                </c:pt>
                <c:pt idx="37">
                  <c:v>6.8152765677264009</c:v>
                </c:pt>
                <c:pt idx="38">
                  <c:v>1.678514892816968</c:v>
                </c:pt>
                <c:pt idx="39">
                  <c:v>6.2394666580763518</c:v>
                </c:pt>
                <c:pt idx="40">
                  <c:v>6.9156707433925684</c:v>
                </c:pt>
                <c:pt idx="41">
                  <c:v>6.0159534301878006</c:v>
                </c:pt>
                <c:pt idx="42">
                  <c:v>3.5051215709963306</c:v>
                </c:pt>
                <c:pt idx="43">
                  <c:v>9.4737025116002371</c:v>
                </c:pt>
                <c:pt idx="44">
                  <c:v>7.9795955223941837</c:v>
                </c:pt>
                <c:pt idx="45">
                  <c:v>4.9730602599797216</c:v>
                </c:pt>
                <c:pt idx="46">
                  <c:v>8.1500231501241007</c:v>
                </c:pt>
                <c:pt idx="47">
                  <c:v>4.9889896704381114</c:v>
                </c:pt>
                <c:pt idx="48">
                  <c:v>7.9620937593393375</c:v>
                </c:pt>
                <c:pt idx="49">
                  <c:v>7.9431687734756062</c:v>
                </c:pt>
                <c:pt idx="50">
                  <c:v>11.91907383193017</c:v>
                </c:pt>
                <c:pt idx="51">
                  <c:v>5.0432819940593943</c:v>
                </c:pt>
                <c:pt idx="52">
                  <c:v>10.026484412382199</c:v>
                </c:pt>
                <c:pt idx="53">
                  <c:v>9.7163449480077961</c:v>
                </c:pt>
                <c:pt idx="54">
                  <c:v>4.1889380491776285</c:v>
                </c:pt>
                <c:pt idx="55">
                  <c:v>5.5634052925136608</c:v>
                </c:pt>
                <c:pt idx="56">
                  <c:v>6.0600134498585421</c:v>
                </c:pt>
                <c:pt idx="57">
                  <c:v>5.5723964801858896</c:v>
                </c:pt>
                <c:pt idx="58">
                  <c:v>9.3334506100215968</c:v>
                </c:pt>
                <c:pt idx="59">
                  <c:v>4.6668032603393232</c:v>
                </c:pt>
              </c:numCache>
            </c:numRef>
          </c:val>
          <c:smooth val="0"/>
        </c:ser>
        <c:ser>
          <c:idx val="0"/>
          <c:order val="1"/>
          <c:tx>
            <c:v>España</c:v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none"/>
          </c:marker>
          <c:cat>
            <c:numRef>
              <c:f>'5.1.1-G.5.1'!$K$23:$K$81</c:f>
              <c:numCache>
                <c:formatCode>General</c:formatCode>
                <c:ptCount val="59"/>
                <c:pt idx="4">
                  <c:v>2013</c:v>
                </c:pt>
                <c:pt idx="16">
                  <c:v>2014</c:v>
                </c:pt>
                <c:pt idx="28">
                  <c:v>2015</c:v>
                </c:pt>
                <c:pt idx="40">
                  <c:v>2016</c:v>
                </c:pt>
                <c:pt idx="52">
                  <c:v>2017</c:v>
                </c:pt>
              </c:numCache>
            </c:numRef>
          </c:cat>
          <c:val>
            <c:numRef>
              <c:f>'5.1.1-G.5.1'!$M$22:$M$81</c:f>
              <c:numCache>
                <c:formatCode>0.0</c:formatCode>
                <c:ptCount val="60"/>
                <c:pt idx="0">
                  <c:v>-4.4913143267379549</c:v>
                </c:pt>
                <c:pt idx="1">
                  <c:v>-7.6721158958000979</c:v>
                </c:pt>
                <c:pt idx="2">
                  <c:v>-10.412674721152102</c:v>
                </c:pt>
                <c:pt idx="3">
                  <c:v>0.64371093321636508</c:v>
                </c:pt>
                <c:pt idx="4">
                  <c:v>-2.1854311475579147</c:v>
                </c:pt>
                <c:pt idx="5">
                  <c:v>-4.2527890032147848</c:v>
                </c:pt>
                <c:pt idx="6">
                  <c:v>0.99184352233132256</c:v>
                </c:pt>
                <c:pt idx="7">
                  <c:v>-4.6077453488876357</c:v>
                </c:pt>
                <c:pt idx="8">
                  <c:v>3.6223471998377028</c:v>
                </c:pt>
                <c:pt idx="9">
                  <c:v>1.5930295803522825</c:v>
                </c:pt>
                <c:pt idx="10">
                  <c:v>0.33488595333413562</c:v>
                </c:pt>
                <c:pt idx="11">
                  <c:v>1.2627829254137568</c:v>
                </c:pt>
                <c:pt idx="12">
                  <c:v>0.98628764065418395</c:v>
                </c:pt>
                <c:pt idx="13">
                  <c:v>1.4215280526865108</c:v>
                </c:pt>
                <c:pt idx="14">
                  <c:v>3.9636171242668836</c:v>
                </c:pt>
                <c:pt idx="15">
                  <c:v>1.9089750155267611</c:v>
                </c:pt>
                <c:pt idx="16">
                  <c:v>2.2015268142798399</c:v>
                </c:pt>
                <c:pt idx="17">
                  <c:v>2.4587144375795962</c:v>
                </c:pt>
                <c:pt idx="18">
                  <c:v>2.4581969301942741</c:v>
                </c:pt>
                <c:pt idx="19">
                  <c:v>1.0103880162753118</c:v>
                </c:pt>
                <c:pt idx="20">
                  <c:v>4.5442185749556749</c:v>
                </c:pt>
                <c:pt idx="21">
                  <c:v>3.8928413314526407</c:v>
                </c:pt>
                <c:pt idx="22">
                  <c:v>2.6049141117634274</c:v>
                </c:pt>
                <c:pt idx="23">
                  <c:v>4.7055335968379453</c:v>
                </c:pt>
                <c:pt idx="24">
                  <c:v>1.9589489116950429</c:v>
                </c:pt>
                <c:pt idx="25">
                  <c:v>3.5661060251224188</c:v>
                </c:pt>
                <c:pt idx="26">
                  <c:v>6.9699200900881371</c:v>
                </c:pt>
                <c:pt idx="27">
                  <c:v>4.0907098333137393</c:v>
                </c:pt>
                <c:pt idx="28">
                  <c:v>3.4816927018761925</c:v>
                </c:pt>
                <c:pt idx="29">
                  <c:v>7.7641378601879989</c:v>
                </c:pt>
                <c:pt idx="30">
                  <c:v>6.0611858342740144</c:v>
                </c:pt>
                <c:pt idx="31">
                  <c:v>4.7313642756680716</c:v>
                </c:pt>
                <c:pt idx="32">
                  <c:v>5.766809891904833</c:v>
                </c:pt>
                <c:pt idx="33">
                  <c:v>3.6508502794624782</c:v>
                </c:pt>
                <c:pt idx="34">
                  <c:v>5.4908027464609672</c:v>
                </c:pt>
                <c:pt idx="35">
                  <c:v>4.8102149827296516</c:v>
                </c:pt>
                <c:pt idx="36">
                  <c:v>2.0463017244240032</c:v>
                </c:pt>
                <c:pt idx="37">
                  <c:v>5.3094414179828764</c:v>
                </c:pt>
                <c:pt idx="38">
                  <c:v>3.0417750604812275</c:v>
                </c:pt>
                <c:pt idx="39">
                  <c:v>4.8328283087668824</c:v>
                </c:pt>
                <c:pt idx="40">
                  <c:v>4.0035143068229377</c:v>
                </c:pt>
                <c:pt idx="41">
                  <c:v>4.6862339494580674</c:v>
                </c:pt>
                <c:pt idx="42">
                  <c:v>0.78831063407594038</c:v>
                </c:pt>
                <c:pt idx="43">
                  <c:v>6.1248388483025442</c:v>
                </c:pt>
                <c:pt idx="44">
                  <c:v>4.2474080777478287</c:v>
                </c:pt>
                <c:pt idx="45">
                  <c:v>2.7172250267706888</c:v>
                </c:pt>
                <c:pt idx="46">
                  <c:v>6.4334357861748792</c:v>
                </c:pt>
                <c:pt idx="47">
                  <c:v>4.4426836186171288</c:v>
                </c:pt>
                <c:pt idx="48">
                  <c:v>8.286634076547033</c:v>
                </c:pt>
                <c:pt idx="49">
                  <c:v>5.7488341828435114</c:v>
                </c:pt>
                <c:pt idx="50">
                  <c:v>10.206687885575072</c:v>
                </c:pt>
                <c:pt idx="51">
                  <c:v>3.8585145992553422</c:v>
                </c:pt>
                <c:pt idx="52">
                  <c:v>8.4274085166839434</c:v>
                </c:pt>
                <c:pt idx="53">
                  <c:v>6.6536755934765406</c:v>
                </c:pt>
                <c:pt idx="54">
                  <c:v>4.4396119702176389</c:v>
                </c:pt>
                <c:pt idx="55">
                  <c:v>5.7581923649284663</c:v>
                </c:pt>
                <c:pt idx="56">
                  <c:v>6.001132289111152</c:v>
                </c:pt>
                <c:pt idx="57">
                  <c:v>5.7393376398533018</c:v>
                </c:pt>
                <c:pt idx="58">
                  <c:v>7.7215631871502337</c:v>
                </c:pt>
                <c:pt idx="59">
                  <c:v>4.3778503875233872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491520"/>
        <c:axId val="128493440"/>
      </c:lineChart>
      <c:catAx>
        <c:axId val="12849152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493440"/>
        <c:crossesAt val="0"/>
        <c:auto val="1"/>
        <c:lblAlgn val="ctr"/>
        <c:lblOffset val="400"/>
        <c:tickLblSkip val="1"/>
        <c:tickMarkSkip val="12"/>
        <c:noMultiLvlLbl val="0"/>
      </c:catAx>
      <c:valAx>
        <c:axId val="128493440"/>
        <c:scaling>
          <c:orientation val="minMax"/>
          <c:max val="15"/>
          <c:min val="-1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491520"/>
        <c:crossesAt val="1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011763693472743"/>
          <c:y val="0.90365402786190185"/>
          <c:w val="0.32096691192289484"/>
          <c:h val="9.224340803553399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0715394530111"/>
          <c:y val="7.1428779031747089E-2"/>
          <c:w val="0.85741972509431652"/>
          <c:h val="0.74702598070702164"/>
        </c:manualLayout>
      </c:layout>
      <c:lineChart>
        <c:grouping val="standard"/>
        <c:varyColors val="0"/>
        <c:ser>
          <c:idx val="0"/>
          <c:order val="0"/>
          <c:tx>
            <c:strRef>
              <c:f>'5.3.6-G.5.8'!$J$36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'5.3.6-G.5.8'!$K$35:$P$35</c:f>
              <c:strCache>
                <c:ptCount val="6"/>
                <c:pt idx="0">
                  <c:v>2012/11</c:v>
                </c:pt>
                <c:pt idx="1">
                  <c:v>2013/12</c:v>
                </c:pt>
                <c:pt idx="2">
                  <c:v>2014/13</c:v>
                </c:pt>
                <c:pt idx="3">
                  <c:v>2015/14</c:v>
                </c:pt>
                <c:pt idx="4">
                  <c:v>2016/15</c:v>
                </c:pt>
                <c:pt idx="5">
                  <c:v>2017/16</c:v>
                </c:pt>
              </c:strCache>
            </c:strRef>
          </c:cat>
          <c:val>
            <c:numRef>
              <c:f>'5.3.6-G.5.8'!$K$36:$P$36</c:f>
              <c:numCache>
                <c:formatCode>#,##0.00</c:formatCode>
                <c:ptCount val="6"/>
                <c:pt idx="0">
                  <c:v>18.02</c:v>
                </c:pt>
                <c:pt idx="1">
                  <c:v>17.82</c:v>
                </c:pt>
                <c:pt idx="2">
                  <c:v>14.84</c:v>
                </c:pt>
                <c:pt idx="3">
                  <c:v>28.45</c:v>
                </c:pt>
                <c:pt idx="4">
                  <c:v>11.17</c:v>
                </c:pt>
                <c:pt idx="5">
                  <c:v>6.1645813703675305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'5.3.6-G.5.8'!$J$37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'5.3.6-G.5.8'!$K$35:$P$35</c:f>
              <c:strCache>
                <c:ptCount val="6"/>
                <c:pt idx="0">
                  <c:v>2012/11</c:v>
                </c:pt>
                <c:pt idx="1">
                  <c:v>2013/12</c:v>
                </c:pt>
                <c:pt idx="2">
                  <c:v>2014/13</c:v>
                </c:pt>
                <c:pt idx="3">
                  <c:v>2015/14</c:v>
                </c:pt>
                <c:pt idx="4">
                  <c:v>2016/15</c:v>
                </c:pt>
                <c:pt idx="5">
                  <c:v>2017/16</c:v>
                </c:pt>
              </c:strCache>
            </c:strRef>
          </c:cat>
          <c:val>
            <c:numRef>
              <c:f>'5.3.6-G.5.8'!$K$37:$P$37</c:f>
              <c:numCache>
                <c:formatCode>#,##0.00</c:formatCode>
                <c:ptCount val="6"/>
                <c:pt idx="0">
                  <c:v>27.7</c:v>
                </c:pt>
                <c:pt idx="1">
                  <c:v>2.57</c:v>
                </c:pt>
                <c:pt idx="2">
                  <c:v>151.04</c:v>
                </c:pt>
                <c:pt idx="3">
                  <c:v>7.12</c:v>
                </c:pt>
                <c:pt idx="4">
                  <c:v>16.649999999999999</c:v>
                </c:pt>
                <c:pt idx="5">
                  <c:v>22.1002691627309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59648"/>
        <c:axId val="128074112"/>
      </c:lineChart>
      <c:catAx>
        <c:axId val="12805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0741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8074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0828440259400566E-2"/>
              <c:y val="0.252976619997428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059648"/>
        <c:crosses val="autoZero"/>
        <c:crossBetween val="between"/>
        <c:majorUnit val="20"/>
        <c:minorUnit val="5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137938685499364"/>
          <c:y val="0.92348816628468988"/>
          <c:w val="0.61111489929738161"/>
          <c:h val="7.14288955955433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24907776301"/>
          <c:y val="0.10451801479360534"/>
          <c:w val="0.49695933556250677"/>
          <c:h val="0.717219637318062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'G.5.2 '!$K$10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</c:dPt>
          <c:dLbls>
            <c:numFmt formatCode="0.0%" sourceLinked="0"/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'G.5.2 '!$I$11:$I$13</c:f>
              <c:strCache>
                <c:ptCount val="3"/>
                <c:pt idx="0">
                  <c:v>Venta y reparación de veh. de motor y  motocicletas</c:v>
                </c:pt>
                <c:pt idx="1">
                  <c:v>Comercio al por menor excepto veh. de motor y  motoc.</c:v>
                </c:pt>
                <c:pt idx="2">
                  <c:v>Comercio al por mayor e intermediarios del comercio (…)</c:v>
                </c:pt>
              </c:strCache>
            </c:strRef>
          </c:cat>
          <c:val>
            <c:numRef>
              <c:f>'G.5.2 '!$K$11:$K$13</c:f>
              <c:numCache>
                <c:formatCode>0.00%</c:formatCode>
                <c:ptCount val="3"/>
                <c:pt idx="0">
                  <c:v>0.10695863281732984</c:v>
                </c:pt>
                <c:pt idx="1">
                  <c:v>0.30901427393373931</c:v>
                </c:pt>
                <c:pt idx="2">
                  <c:v>0.58402709324893087</c:v>
                </c:pt>
              </c:numCache>
            </c:numRef>
          </c:val>
        </c:ser>
        <c:ser>
          <c:idx val="1"/>
          <c:order val="1"/>
          <c:tx>
            <c:strRef>
              <c:f>'G.5.2 '!$J$10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txPr>
              <a:bodyPr/>
              <a:lstStyle/>
              <a:p>
                <a:pPr algn="ctr">
                  <a:defRPr lang="es-ES" sz="8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'G.5.2 '!$I$11:$I$13</c:f>
              <c:strCache>
                <c:ptCount val="3"/>
                <c:pt idx="0">
                  <c:v>Venta y reparación de veh. de motor y  motocicletas</c:v>
                </c:pt>
                <c:pt idx="1">
                  <c:v>Comercio al por menor excepto veh. de motor y  motoc.</c:v>
                </c:pt>
                <c:pt idx="2">
                  <c:v>Comercio al por mayor e intermediarios del comercio (…)</c:v>
                </c:pt>
              </c:strCache>
            </c:strRef>
          </c:cat>
          <c:val>
            <c:numRef>
              <c:f>'G.5.2 '!$J$11:$J$13</c:f>
              <c:numCache>
                <c:formatCode>0.00%</c:formatCode>
                <c:ptCount val="3"/>
                <c:pt idx="0">
                  <c:v>9.3852497120742853E-2</c:v>
                </c:pt>
                <c:pt idx="1">
                  <c:v>0.3865314719063504</c:v>
                </c:pt>
                <c:pt idx="2">
                  <c:v>0.51961629968565981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4380672"/>
        <c:axId val="124382208"/>
      </c:barChart>
      <c:catAx>
        <c:axId val="124380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4382208"/>
        <c:crosses val="autoZero"/>
        <c:auto val="1"/>
        <c:lblAlgn val="ctr"/>
        <c:lblOffset val="100"/>
        <c:noMultiLvlLbl val="0"/>
      </c:catAx>
      <c:valAx>
        <c:axId val="124382208"/>
        <c:scaling>
          <c:orientation val="minMax"/>
        </c:scaling>
        <c:delete val="1"/>
        <c:axPos val="b"/>
        <c:numFmt formatCode="0%" sourceLinked="0"/>
        <c:majorTickMark val="none"/>
        <c:minorTickMark val="none"/>
        <c:tickLblPos val="nextTo"/>
        <c:crossAx val="124380672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901692491484247"/>
          <c:y val="0.8491523502743975"/>
          <c:w val="0.201966150170315"/>
          <c:h val="0.13775471247912191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18184404769"/>
          <c:y val="8.2479483452998131E-2"/>
          <c:w val="0.49695933556250677"/>
          <c:h val="0.717219637318062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'G.5.2 '!$K$19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</c:dPt>
          <c:dLbls>
            <c:numFmt formatCode="0.0%" sourceLinked="0"/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'G.5.2 '!$I$20:$I$25</c:f>
              <c:strCache>
                <c:ptCount val="6"/>
                <c:pt idx="0">
                  <c:v>Actividades inmobiliarias</c:v>
                </c:pt>
                <c:pt idx="1">
                  <c:v>Información y comunicaciones</c:v>
                </c:pt>
                <c:pt idx="2">
                  <c:v>Actividades profesionales, científicas y técnicas</c:v>
                </c:pt>
                <c:pt idx="3">
                  <c:v>Hostelería</c:v>
                </c:pt>
                <c:pt idx="4">
                  <c:v>Transporte y almacenamiento</c:v>
                </c:pt>
                <c:pt idx="5">
                  <c:v>Resto</c:v>
                </c:pt>
              </c:strCache>
            </c:strRef>
          </c:cat>
          <c:val>
            <c:numRef>
              <c:f>'G.5.2 '!$K$20:$K$25</c:f>
              <c:numCache>
                <c:formatCode>0.0%</c:formatCode>
                <c:ptCount val="6"/>
                <c:pt idx="0">
                  <c:v>5.8829522723277551E-2</c:v>
                </c:pt>
                <c:pt idx="1">
                  <c:v>0.18268353892120617</c:v>
                </c:pt>
                <c:pt idx="2">
                  <c:v>0.15893734265334541</c:v>
                </c:pt>
                <c:pt idx="3">
                  <c:v>0.15259417531917732</c:v>
                </c:pt>
                <c:pt idx="4">
                  <c:v>0.24438118949513588</c:v>
                </c:pt>
                <c:pt idx="5">
                  <c:v>0.20257423088785764</c:v>
                </c:pt>
              </c:numCache>
            </c:numRef>
          </c:val>
        </c:ser>
        <c:ser>
          <c:idx val="1"/>
          <c:order val="1"/>
          <c:tx>
            <c:strRef>
              <c:f>'G.5.2 '!$J$19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txPr>
              <a:bodyPr/>
              <a:lstStyle/>
              <a:p>
                <a:pPr algn="ctr">
                  <a:defRPr lang="es-ES" sz="8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'G.5.2 '!$I$20:$I$25</c:f>
              <c:strCache>
                <c:ptCount val="6"/>
                <c:pt idx="0">
                  <c:v>Actividades inmobiliarias</c:v>
                </c:pt>
                <c:pt idx="1">
                  <c:v>Información y comunicaciones</c:v>
                </c:pt>
                <c:pt idx="2">
                  <c:v>Actividades profesionales, científicas y técnicas</c:v>
                </c:pt>
                <c:pt idx="3">
                  <c:v>Hostelería</c:v>
                </c:pt>
                <c:pt idx="4">
                  <c:v>Transporte y almacenamiento</c:v>
                </c:pt>
                <c:pt idx="5">
                  <c:v>Resto</c:v>
                </c:pt>
              </c:strCache>
            </c:strRef>
          </c:cat>
          <c:val>
            <c:numRef>
              <c:f>'G.5.2 '!$J$20:$J$25</c:f>
              <c:numCache>
                <c:formatCode>0.0%</c:formatCode>
                <c:ptCount val="6"/>
                <c:pt idx="0">
                  <c:v>6.2912860597512194E-2</c:v>
                </c:pt>
                <c:pt idx="1">
                  <c:v>0.12641848865629249</c:v>
                </c:pt>
                <c:pt idx="2">
                  <c:v>0.15771880844043981</c:v>
                </c:pt>
                <c:pt idx="3">
                  <c:v>0.22720576400097997</c:v>
                </c:pt>
                <c:pt idx="4">
                  <c:v>0.25088672711558835</c:v>
                </c:pt>
                <c:pt idx="5">
                  <c:v>0.17485735118918719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4559744"/>
        <c:axId val="124561280"/>
      </c:barChart>
      <c:catAx>
        <c:axId val="12455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4561280"/>
        <c:crosses val="autoZero"/>
        <c:auto val="1"/>
        <c:lblAlgn val="ctr"/>
        <c:lblOffset val="100"/>
        <c:noMultiLvlLbl val="0"/>
      </c:catAx>
      <c:valAx>
        <c:axId val="124561280"/>
        <c:scaling>
          <c:orientation val="minMax"/>
        </c:scaling>
        <c:delete val="1"/>
        <c:axPos val="b"/>
        <c:numFmt formatCode="0%" sourceLinked="0"/>
        <c:majorTickMark val="none"/>
        <c:minorTickMark val="none"/>
        <c:tickLblPos val="nextTo"/>
        <c:crossAx val="124559744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901692491484247"/>
          <c:y val="0.8491523502743975"/>
          <c:w val="0.201966150170315"/>
          <c:h val="9.0004410605699081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24907776301"/>
          <c:y val="0.10451801479360534"/>
          <c:w val="0.49695933556250677"/>
          <c:h val="0.717219637318062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'G.5.3'!$K$10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</c:dPt>
          <c:dLbls>
            <c:numFmt formatCode="0.0%" sourceLinked="0"/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'G.5.3'!$I$11:$I$13</c:f>
              <c:strCache>
                <c:ptCount val="3"/>
                <c:pt idx="0">
                  <c:v>Venta y reparación de veh. de motor y  motocicletas</c:v>
                </c:pt>
                <c:pt idx="1">
                  <c:v>Comercio al por mayor e intermediarios del comercio, excepto vehículos de motor y motocicletas</c:v>
                </c:pt>
                <c:pt idx="2">
                  <c:v>Comercio al por menor excepto veh. de motor y  motoc.</c:v>
                </c:pt>
              </c:strCache>
            </c:strRef>
          </c:cat>
          <c:val>
            <c:numRef>
              <c:f>'G.5.3'!$K$11:$K$13</c:f>
              <c:numCache>
                <c:formatCode>0.00%</c:formatCode>
                <c:ptCount val="3"/>
                <c:pt idx="0">
                  <c:v>9.590470253976599E-2</c:v>
                </c:pt>
                <c:pt idx="1">
                  <c:v>0.34424814102438267</c:v>
                </c:pt>
                <c:pt idx="2">
                  <c:v>0.55984747823887504</c:v>
                </c:pt>
              </c:numCache>
            </c:numRef>
          </c:val>
        </c:ser>
        <c:ser>
          <c:idx val="1"/>
          <c:order val="1"/>
          <c:tx>
            <c:strRef>
              <c:f>'G.5.3'!$J$10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txPr>
              <a:bodyPr/>
              <a:lstStyle/>
              <a:p>
                <a:pPr algn="ctr">
                  <a:defRPr lang="es-ES" sz="8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'G.5.3'!$I$11:$I$13</c:f>
              <c:strCache>
                <c:ptCount val="3"/>
                <c:pt idx="0">
                  <c:v>Venta y reparación de veh. de motor y  motocicletas</c:v>
                </c:pt>
                <c:pt idx="1">
                  <c:v>Comercio al por mayor e intermediarios del comercio, excepto vehículos de motor y motocicletas</c:v>
                </c:pt>
                <c:pt idx="2">
                  <c:v>Comercio al por menor excepto veh. de motor y  motoc.</c:v>
                </c:pt>
              </c:strCache>
            </c:strRef>
          </c:cat>
          <c:val>
            <c:numRef>
              <c:f>'G.5.3'!$J$11:$J$13</c:f>
              <c:numCache>
                <c:formatCode>0.00%</c:formatCode>
                <c:ptCount val="3"/>
                <c:pt idx="0">
                  <c:v>9.7846539828559481E-2</c:v>
                </c:pt>
                <c:pt idx="1">
                  <c:v>0.36645410830023001</c:v>
                </c:pt>
                <c:pt idx="2">
                  <c:v>0.53569935187121054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5287808"/>
        <c:axId val="125297792"/>
      </c:barChart>
      <c:catAx>
        <c:axId val="125287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5297792"/>
        <c:crosses val="autoZero"/>
        <c:auto val="1"/>
        <c:lblAlgn val="ctr"/>
        <c:lblOffset val="100"/>
        <c:noMultiLvlLbl val="0"/>
      </c:catAx>
      <c:valAx>
        <c:axId val="125297792"/>
        <c:scaling>
          <c:orientation val="minMax"/>
        </c:scaling>
        <c:delete val="1"/>
        <c:axPos val="b"/>
        <c:numFmt formatCode="0%" sourceLinked="0"/>
        <c:majorTickMark val="none"/>
        <c:minorTickMark val="none"/>
        <c:tickLblPos val="nextTo"/>
        <c:crossAx val="125287808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901692491484247"/>
          <c:y val="0.8491523502743975"/>
          <c:w val="0.201966150170315"/>
          <c:h val="0.13775471247912191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18184404769"/>
          <c:y val="8.2479483452998131E-2"/>
          <c:w val="0.49695933556250677"/>
          <c:h val="0.717219637318062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'G.5.3'!$K$19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</c:dPt>
          <c:dLbls>
            <c:numFmt formatCode="0.0%" sourceLinked="0"/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'G.5.3'!$I$20:$I$25</c:f>
              <c:strCache>
                <c:ptCount val="6"/>
                <c:pt idx="0">
                  <c:v>Información y comunicaciones</c:v>
                </c:pt>
                <c:pt idx="1">
                  <c:v>Actividades inmobiliarias</c:v>
                </c:pt>
                <c:pt idx="2">
                  <c:v>Transporte y almacenamiento</c:v>
                </c:pt>
                <c:pt idx="3">
                  <c:v>Actividades profesionales, científicas y técnicas</c:v>
                </c:pt>
                <c:pt idx="4">
                  <c:v>Hostelería</c:v>
                </c:pt>
                <c:pt idx="5">
                  <c:v>Resto</c:v>
                </c:pt>
              </c:strCache>
            </c:strRef>
          </c:cat>
          <c:val>
            <c:numRef>
              <c:f>'G.5.3'!$K$20:$K$25</c:f>
              <c:numCache>
                <c:formatCode>0.00%</c:formatCode>
                <c:ptCount val="6"/>
                <c:pt idx="0">
                  <c:v>8.4859060150438273E-2</c:v>
                </c:pt>
                <c:pt idx="1">
                  <c:v>4.3927667145503071E-2</c:v>
                </c:pt>
                <c:pt idx="2">
                  <c:v>0.15740434187998284</c:v>
                </c:pt>
                <c:pt idx="3">
                  <c:v>0.25746217441104874</c:v>
                </c:pt>
                <c:pt idx="4">
                  <c:v>0.25812875006379266</c:v>
                </c:pt>
                <c:pt idx="5">
                  <c:v>0.19821800634923442</c:v>
                </c:pt>
              </c:numCache>
            </c:numRef>
          </c:val>
        </c:ser>
        <c:ser>
          <c:idx val="1"/>
          <c:order val="1"/>
          <c:tx>
            <c:strRef>
              <c:f>'G.5.3'!$J$19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txPr>
              <a:bodyPr/>
              <a:lstStyle/>
              <a:p>
                <a:pPr algn="ctr">
                  <a:defRPr lang="es-ES" sz="8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'G.5.3'!$I$20:$I$25</c:f>
              <c:strCache>
                <c:ptCount val="6"/>
                <c:pt idx="0">
                  <c:v>Información y comunicaciones</c:v>
                </c:pt>
                <c:pt idx="1">
                  <c:v>Actividades inmobiliarias</c:v>
                </c:pt>
                <c:pt idx="2">
                  <c:v>Transporte y almacenamiento</c:v>
                </c:pt>
                <c:pt idx="3">
                  <c:v>Actividades profesionales, científicas y técnicas</c:v>
                </c:pt>
                <c:pt idx="4">
                  <c:v>Hostelería</c:v>
                </c:pt>
                <c:pt idx="5">
                  <c:v>Resto</c:v>
                </c:pt>
              </c:strCache>
            </c:strRef>
          </c:cat>
          <c:val>
            <c:numRef>
              <c:f>'G.5.3'!$J$20:$J$25</c:f>
              <c:numCache>
                <c:formatCode>0.00%</c:formatCode>
                <c:ptCount val="6"/>
                <c:pt idx="0">
                  <c:v>4.8718824735223779E-2</c:v>
                </c:pt>
                <c:pt idx="1">
                  <c:v>6.8568500170823374E-2</c:v>
                </c:pt>
                <c:pt idx="2">
                  <c:v>0.14137341988384011</c:v>
                </c:pt>
                <c:pt idx="3">
                  <c:v>0.23782029381619407</c:v>
                </c:pt>
                <c:pt idx="4">
                  <c:v>0.32309531943969927</c:v>
                </c:pt>
                <c:pt idx="5">
                  <c:v>0.18042364195421931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5314944"/>
        <c:axId val="125316480"/>
      </c:barChart>
      <c:catAx>
        <c:axId val="125314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5316480"/>
        <c:crosses val="autoZero"/>
        <c:auto val="1"/>
        <c:lblAlgn val="ctr"/>
        <c:lblOffset val="100"/>
        <c:noMultiLvlLbl val="0"/>
      </c:catAx>
      <c:valAx>
        <c:axId val="125316480"/>
        <c:scaling>
          <c:orientation val="minMax"/>
        </c:scaling>
        <c:delete val="1"/>
        <c:axPos val="b"/>
        <c:numFmt formatCode="0%" sourceLinked="0"/>
        <c:majorTickMark val="none"/>
        <c:minorTickMark val="none"/>
        <c:tickLblPos val="nextTo"/>
        <c:crossAx val="125314944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901692491484247"/>
          <c:y val="0.8491523502743975"/>
          <c:w val="0.201966150170315"/>
          <c:h val="9.0004410605699081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672072415529"/>
          <c:y val="9.866842240876246E-2"/>
          <c:w val="0.73077513355523294"/>
          <c:h val="0.67883928932187776"/>
        </c:manualLayout>
      </c:layout>
      <c:ofPieChart>
        <c:ofPieType val="bar"/>
        <c:varyColors val="1"/>
        <c:ser>
          <c:idx val="0"/>
          <c:order val="0"/>
          <c:tx>
            <c:strRef>
              <c:f>'5.3.2-G.5.4'!$I$36</c:f>
              <c:strCache>
                <c:ptCount val="1"/>
                <c:pt idx="0">
                  <c:v>Número de plazas</c:v>
                </c:pt>
              </c:strCache>
            </c:strRef>
          </c:tx>
          <c:spPr>
            <a:ln w="12700">
              <a:noFill/>
              <a:prstDash val="solid"/>
            </a:ln>
            <a:effectLst/>
          </c:spPr>
          <c:dPt>
            <c:idx val="0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3"/>
            <c:bubble3D val="0"/>
            <c:spPr>
              <a:pattFill prst="dkDnDiag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4"/>
            <c:bubble3D val="0"/>
            <c:spPr>
              <a:pattFill prst="divot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5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6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C5E2FF" mc:Ignorable="a14" a14:legacySpreadsheetColorIndex="3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3366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2087631112531581E-2"/>
                  <c:y val="4.476961953664488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3045103679383236E-2"/>
                  <c:y val="-7.3073980855296655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7.5919845812631309E-3"/>
                  <c:y val="7.865715967134671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3.6902306030934325E-3"/>
                  <c:y val="-3.4837408439936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8452121529089643E-3"/>
                  <c:y val="-1.80183371796797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5.5352490532779436E-3"/>
                  <c:y val="3.861321979530401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1.8452121529089534E-3"/>
                  <c:y val="4.65928964798101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5.4664845861056993E-3"/>
                  <c:y val="-2.64214071975908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'5.3.2-G.5.4'!$H$37:$H$43</c:f>
              <c:strCache>
                <c:ptCount val="7"/>
                <c:pt idx="0">
                  <c:v>Hoteles</c:v>
                </c:pt>
                <c:pt idx="1">
                  <c:v>Hostales</c:v>
                </c:pt>
                <c:pt idx="2">
                  <c:v>Campings</c:v>
                </c:pt>
                <c:pt idx="3">
                  <c:v>Casas Rurales</c:v>
                </c:pt>
                <c:pt idx="4">
                  <c:v>Pensiones</c:v>
                </c:pt>
                <c:pt idx="5">
                  <c:v>Apartamentos</c:v>
                </c:pt>
                <c:pt idx="6">
                  <c:v>Albergues turísticos</c:v>
                </c:pt>
              </c:strCache>
            </c:strRef>
          </c:cat>
          <c:val>
            <c:numRef>
              <c:f>'5.3.2-G.5.4'!$I$37:$I$43</c:f>
              <c:numCache>
                <c:formatCode>#,##0</c:formatCode>
                <c:ptCount val="7"/>
                <c:pt idx="0">
                  <c:v>4885</c:v>
                </c:pt>
                <c:pt idx="1">
                  <c:v>939</c:v>
                </c:pt>
                <c:pt idx="2">
                  <c:v>7928</c:v>
                </c:pt>
                <c:pt idx="3">
                  <c:v>1199</c:v>
                </c:pt>
                <c:pt idx="4">
                  <c:v>741</c:v>
                </c:pt>
                <c:pt idx="5">
                  <c:v>1085</c:v>
                </c:pt>
                <c:pt idx="6">
                  <c:v>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4"/>
        <c:secondPieSize val="55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672072415529"/>
          <c:y val="9.866842240876246E-2"/>
          <c:w val="0.73077513355523294"/>
          <c:h val="0.67883928932187776"/>
        </c:manualLayout>
      </c:layout>
      <c:ofPieChart>
        <c:ofPieType val="bar"/>
        <c:varyColors val="1"/>
        <c:ser>
          <c:idx val="0"/>
          <c:order val="0"/>
          <c:tx>
            <c:strRef>
              <c:f>'5.3.3-G.5.5'!$K$40</c:f>
              <c:strCache>
                <c:ptCount val="1"/>
                <c:pt idx="0">
                  <c:v>Número de plazas</c:v>
                </c:pt>
              </c:strCache>
            </c:strRef>
          </c:tx>
          <c:spPr>
            <a:ln w="12700">
              <a:noFill/>
              <a:prstDash val="solid"/>
            </a:ln>
            <a:effectLst/>
          </c:spPr>
          <c:dPt>
            <c:idx val="0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3"/>
            <c:bubble3D val="0"/>
            <c:spPr>
              <a:pattFill prst="dkDnDiag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4"/>
            <c:bubble3D val="0"/>
            <c:spPr>
              <a:pattFill prst="divot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5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6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C5E2FF" mc:Ignorable="a14" a14:legacySpreadsheetColorIndex="3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3366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2087631112531581E-2"/>
                  <c:y val="4.476961953664488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4519056261343012E-2"/>
                  <c:y val="-2.10304942166140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5468749255707829E-2"/>
                  <c:y val="5.76964157082888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delete val="1"/>
            </c:dLbl>
            <c:dLbl>
              <c:idx val="5"/>
              <c:layout>
                <c:manualLayout>
                  <c:x val="5.5352490532779436E-3"/>
                  <c:y val="3.861321979530401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1.8452121529089534E-3"/>
                  <c:y val="4.65928964798101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5.4664845861056993E-3"/>
                  <c:y val="-2.64214071975908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'5.3.3-G.5.5'!$J$41:$J$45</c:f>
              <c:strCache>
                <c:ptCount val="4"/>
                <c:pt idx="0">
                  <c:v>Hostales y Pensiones</c:v>
                </c:pt>
                <c:pt idx="1">
                  <c:v>      Hotel 4 estrellas de oro</c:v>
                </c:pt>
                <c:pt idx="2">
                  <c:v>      Hotel 3 estrellas de oro</c:v>
                </c:pt>
                <c:pt idx="3">
                  <c:v>      Hotel  1 y 2 estrellas de oro</c:v>
                </c:pt>
              </c:strCache>
            </c:strRef>
          </c:cat>
          <c:val>
            <c:numRef>
              <c:f>'5.3.3-G.5.5'!$K$41:$K$45</c:f>
              <c:numCache>
                <c:formatCode>#,##0</c:formatCode>
                <c:ptCount val="5"/>
                <c:pt idx="0">
                  <c:v>153086</c:v>
                </c:pt>
                <c:pt idx="1">
                  <c:v>318415</c:v>
                </c:pt>
                <c:pt idx="2">
                  <c:v>523556</c:v>
                </c:pt>
                <c:pt idx="3">
                  <c:v>46656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4"/>
        <c:secondPieSize val="55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36377393362395"/>
          <c:y val="6.837625861450157E-2"/>
          <c:w val="0.83471158589672845"/>
          <c:h val="0.75783686631072578"/>
        </c:manualLayout>
      </c:layout>
      <c:lineChart>
        <c:grouping val="standard"/>
        <c:varyColors val="0"/>
        <c:ser>
          <c:idx val="0"/>
          <c:order val="0"/>
          <c:tx>
            <c:strRef>
              <c:f>'5.3.4-G.5.6'!$J$37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'5.3.4-G.5.6'!$L$36:$P$36</c:f>
              <c:strCache>
                <c:ptCount val="5"/>
                <c:pt idx="0">
                  <c:v>2013/12</c:v>
                </c:pt>
                <c:pt idx="1">
                  <c:v>2014/13</c:v>
                </c:pt>
                <c:pt idx="2">
                  <c:v>2015/14</c:v>
                </c:pt>
                <c:pt idx="3">
                  <c:v>2016/15</c:v>
                </c:pt>
                <c:pt idx="4">
                  <c:v>2017/16</c:v>
                </c:pt>
              </c:strCache>
            </c:strRef>
          </c:cat>
          <c:val>
            <c:numRef>
              <c:f>'5.3.4-G.5.6'!$L$37:$P$37</c:f>
              <c:numCache>
                <c:formatCode>#,##0.00</c:formatCode>
                <c:ptCount val="5"/>
                <c:pt idx="0">
                  <c:v>-0.4342019609553785</c:v>
                </c:pt>
                <c:pt idx="1">
                  <c:v>4.9811946455291789</c:v>
                </c:pt>
                <c:pt idx="2">
                  <c:v>6.1157402592066115</c:v>
                </c:pt>
                <c:pt idx="3">
                  <c:v>0.84197737624457281</c:v>
                </c:pt>
                <c:pt idx="4">
                  <c:v>2.5462352972234767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'5.3.4-G.5.6'!$J$38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'5.3.4-G.5.6'!$L$36:$P$36</c:f>
              <c:strCache>
                <c:ptCount val="5"/>
                <c:pt idx="0">
                  <c:v>2013/12</c:v>
                </c:pt>
                <c:pt idx="1">
                  <c:v>2014/13</c:v>
                </c:pt>
                <c:pt idx="2">
                  <c:v>2015/14</c:v>
                </c:pt>
                <c:pt idx="3">
                  <c:v>2016/15</c:v>
                </c:pt>
                <c:pt idx="4">
                  <c:v>2017/16</c:v>
                </c:pt>
              </c:strCache>
            </c:strRef>
          </c:cat>
          <c:val>
            <c:numRef>
              <c:f>'5.3.4-G.5.6'!$L$38:$P$38</c:f>
              <c:numCache>
                <c:formatCode>#,##0.00</c:formatCode>
                <c:ptCount val="5"/>
                <c:pt idx="0">
                  <c:v>9.6687495800577832</c:v>
                </c:pt>
                <c:pt idx="1">
                  <c:v>10.349358057972198</c:v>
                </c:pt>
                <c:pt idx="2">
                  <c:v>4.9210060394445438</c:v>
                </c:pt>
                <c:pt idx="3">
                  <c:v>12.291419231176285</c:v>
                </c:pt>
                <c:pt idx="4">
                  <c:v>-2.0074456888833061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661376"/>
        <c:axId val="126663296"/>
      </c:lineChart>
      <c:catAx>
        <c:axId val="12666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66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663296"/>
        <c:scaling>
          <c:orientation val="minMax"/>
          <c:max val="15"/>
          <c:min val="-1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3057807217632983E-2"/>
              <c:y val="0.26495772934043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661376"/>
        <c:crosses val="autoZero"/>
        <c:crossBetween val="between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9378434838502331"/>
          <c:y val="0.92952239460633446"/>
          <c:w val="0.74824770280338349"/>
          <c:h val="5.413134678919850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0715394530111"/>
          <c:y val="7.1428779031747089E-2"/>
          <c:w val="0.85741972509431652"/>
          <c:h val="0.74702598070702164"/>
        </c:manualLayout>
      </c:layout>
      <c:lineChart>
        <c:grouping val="standard"/>
        <c:varyColors val="0"/>
        <c:ser>
          <c:idx val="0"/>
          <c:order val="0"/>
          <c:tx>
            <c:strRef>
              <c:f>'5.3.5-G.5.7'!$J$40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'5.3.5-G.5.7'!$L$39:$P$39</c:f>
              <c:strCache>
                <c:ptCount val="5"/>
                <c:pt idx="0">
                  <c:v>2013/12</c:v>
                </c:pt>
                <c:pt idx="1">
                  <c:v>2014/13</c:v>
                </c:pt>
                <c:pt idx="2">
                  <c:v>2015/14</c:v>
                </c:pt>
                <c:pt idx="3">
                  <c:v>2016/15</c:v>
                </c:pt>
                <c:pt idx="4">
                  <c:v>2017/16</c:v>
                </c:pt>
              </c:strCache>
            </c:strRef>
          </c:cat>
          <c:val>
            <c:numRef>
              <c:f>'5.3.5-G.5.7'!$L$40:$P$40</c:f>
              <c:numCache>
                <c:formatCode>#,##0.00</c:formatCode>
                <c:ptCount val="5"/>
                <c:pt idx="0">
                  <c:v>-5.4024946566507772</c:v>
                </c:pt>
                <c:pt idx="1">
                  <c:v>-5.6288394521493643</c:v>
                </c:pt>
                <c:pt idx="2">
                  <c:v>-3.5164869741021718</c:v>
                </c:pt>
                <c:pt idx="3">
                  <c:v>4.1021426668784269</c:v>
                </c:pt>
                <c:pt idx="4">
                  <c:v>19.152007017036375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'5.3.5-G.5.7'!$J$41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'5.3.5-G.5.7'!$L$39:$P$39</c:f>
              <c:strCache>
                <c:ptCount val="5"/>
                <c:pt idx="0">
                  <c:v>2013/12</c:v>
                </c:pt>
                <c:pt idx="1">
                  <c:v>2014/13</c:v>
                </c:pt>
                <c:pt idx="2">
                  <c:v>2015/14</c:v>
                </c:pt>
                <c:pt idx="3">
                  <c:v>2016/15</c:v>
                </c:pt>
                <c:pt idx="4">
                  <c:v>2017/16</c:v>
                </c:pt>
              </c:strCache>
            </c:strRef>
          </c:cat>
          <c:val>
            <c:numRef>
              <c:f>'5.3.5-G.5.7'!$L$41:$P$41</c:f>
              <c:numCache>
                <c:formatCode>#,##0.00</c:formatCode>
                <c:ptCount val="5"/>
                <c:pt idx="0">
                  <c:v>9.1835275704887387</c:v>
                </c:pt>
                <c:pt idx="1">
                  <c:v>2.317152590804715</c:v>
                </c:pt>
                <c:pt idx="2">
                  <c:v>0.94091048436542335</c:v>
                </c:pt>
                <c:pt idx="3">
                  <c:v>20.55172172925349</c:v>
                </c:pt>
                <c:pt idx="4">
                  <c:v>-2.3883662444993234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680448"/>
        <c:axId val="127825408"/>
      </c:lineChart>
      <c:catAx>
        <c:axId val="12668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8254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7825408"/>
        <c:scaling>
          <c:orientation val="minMax"/>
          <c:max val="25"/>
          <c:min val="-1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0828440259400566E-2"/>
              <c:y val="0.252976619997428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680448"/>
        <c:crosses val="autoZero"/>
        <c:crossBetween val="between"/>
        <c:majorUnit val="5"/>
        <c:minorUnit val="5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137938685499364"/>
          <c:y val="0.92348816628468988"/>
          <c:w val="0.61111489929738161"/>
          <c:h val="7.14288955955433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85725</xdr:rowOff>
    </xdr:from>
    <xdr:to>
      <xdr:col>6</xdr:col>
      <xdr:colOff>733425</xdr:colOff>
      <xdr:row>4</xdr:row>
      <xdr:rowOff>33909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31432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32</xdr:row>
      <xdr:rowOff>76200</xdr:rowOff>
    </xdr:from>
    <xdr:to>
      <xdr:col>7</xdr:col>
      <xdr:colOff>504825</xdr:colOff>
      <xdr:row>51</xdr:row>
      <xdr:rowOff>38100</xdr:rowOff>
    </xdr:to>
    <xdr:graphicFrame macro="">
      <xdr:nvGraphicFramePr>
        <xdr:cNvPr id="666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8</xdr:row>
      <xdr:rowOff>66675</xdr:rowOff>
    </xdr:from>
    <xdr:to>
      <xdr:col>5</xdr:col>
      <xdr:colOff>561976</xdr:colOff>
      <xdr:row>17</xdr:row>
      <xdr:rowOff>28575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19</xdr:row>
      <xdr:rowOff>66674</xdr:rowOff>
    </xdr:from>
    <xdr:to>
      <xdr:col>5</xdr:col>
      <xdr:colOff>409577</xdr:colOff>
      <xdr:row>40</xdr:row>
      <xdr:rowOff>123824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8</xdr:row>
      <xdr:rowOff>66675</xdr:rowOff>
    </xdr:from>
    <xdr:to>
      <xdr:col>5</xdr:col>
      <xdr:colOff>561976</xdr:colOff>
      <xdr:row>17</xdr:row>
      <xdr:rowOff>28575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19</xdr:row>
      <xdr:rowOff>66674</xdr:rowOff>
    </xdr:from>
    <xdr:to>
      <xdr:col>5</xdr:col>
      <xdr:colOff>409577</xdr:colOff>
      <xdr:row>40</xdr:row>
      <xdr:rowOff>123824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28</xdr:row>
      <xdr:rowOff>0</xdr:rowOff>
    </xdr:from>
    <xdr:to>
      <xdr:col>5</xdr:col>
      <xdr:colOff>209550</xdr:colOff>
      <xdr:row>45</xdr:row>
      <xdr:rowOff>104775</xdr:rowOff>
    </xdr:to>
    <xdr:graphicFrame macro="">
      <xdr:nvGraphicFramePr>
        <xdr:cNvPr id="4547" name="Gráfico 10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32</xdr:row>
      <xdr:rowOff>104775</xdr:rowOff>
    </xdr:from>
    <xdr:to>
      <xdr:col>7</xdr:col>
      <xdr:colOff>200025</xdr:colOff>
      <xdr:row>49</xdr:row>
      <xdr:rowOff>19050</xdr:rowOff>
    </xdr:to>
    <xdr:graphicFrame macro="">
      <xdr:nvGraphicFramePr>
        <xdr:cNvPr id="2" name="Gráfico 10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34</xdr:row>
      <xdr:rowOff>142875</xdr:rowOff>
    </xdr:from>
    <xdr:to>
      <xdr:col>7</xdr:col>
      <xdr:colOff>295275</xdr:colOff>
      <xdr:row>55</xdr:row>
      <xdr:rowOff>104775</xdr:rowOff>
    </xdr:to>
    <xdr:graphicFrame macro="">
      <xdr:nvGraphicFramePr>
        <xdr:cNvPr id="191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33</xdr:row>
      <xdr:rowOff>95250</xdr:rowOff>
    </xdr:from>
    <xdr:to>
      <xdr:col>7</xdr:col>
      <xdr:colOff>485775</xdr:colOff>
      <xdr:row>52</xdr:row>
      <xdr:rowOff>152400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33</xdr:row>
      <xdr:rowOff>19050</xdr:rowOff>
    </xdr:from>
    <xdr:to>
      <xdr:col>7</xdr:col>
      <xdr:colOff>600075</xdr:colOff>
      <xdr:row>54</xdr:row>
      <xdr:rowOff>152400</xdr:rowOff>
    </xdr:to>
    <xdr:graphicFrame macro="">
      <xdr:nvGraphicFramePr>
        <xdr:cNvPr id="351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R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/>
  <cols>
    <col min="1" max="1" width="4.28515625" style="186" customWidth="1"/>
    <col min="2" max="2" width="59.85546875" style="186" customWidth="1"/>
    <col min="3" max="9" width="11.42578125" style="186" customWidth="1"/>
    <col min="10" max="10" width="13.28515625" style="186" hidden="1" customWidth="1"/>
    <col min="11" max="257" width="0" style="186" hidden="1" customWidth="1"/>
    <col min="258" max="258" width="1.42578125" style="186" hidden="1"/>
    <col min="259" max="259" width="4.28515625" style="186" hidden="1"/>
    <col min="260" max="260" width="59.85546875" style="186" hidden="1"/>
    <col min="261" max="265" width="11.42578125" style="186" hidden="1"/>
    <col min="266" max="266" width="6.28515625" style="186" hidden="1"/>
    <col min="267" max="514" width="1.42578125" style="186" hidden="1"/>
    <col min="515" max="515" width="4.28515625" style="186" hidden="1"/>
    <col min="516" max="516" width="59.85546875" style="186" hidden="1"/>
    <col min="517" max="521" width="11.42578125" style="186" hidden="1"/>
    <col min="522" max="522" width="6.28515625" style="186" hidden="1"/>
    <col min="523" max="770" width="1.42578125" style="186" hidden="1"/>
    <col min="771" max="771" width="4.28515625" style="186" hidden="1"/>
    <col min="772" max="772" width="59.85546875" style="186" hidden="1"/>
    <col min="773" max="777" width="11.42578125" style="186" hidden="1"/>
    <col min="778" max="778" width="6.28515625" style="186" hidden="1"/>
    <col min="779" max="1026" width="1.42578125" style="186" hidden="1"/>
    <col min="1027" max="1027" width="4.28515625" style="186" hidden="1"/>
    <col min="1028" max="1028" width="59.85546875" style="186" hidden="1"/>
    <col min="1029" max="1033" width="11.42578125" style="186" hidden="1"/>
    <col min="1034" max="1034" width="6.28515625" style="186" hidden="1"/>
    <col min="1035" max="1282" width="1.42578125" style="186" hidden="1"/>
    <col min="1283" max="1283" width="4.28515625" style="186" hidden="1"/>
    <col min="1284" max="1284" width="59.85546875" style="186" hidden="1"/>
    <col min="1285" max="1289" width="11.42578125" style="186" hidden="1"/>
    <col min="1290" max="1290" width="6.28515625" style="186" hidden="1"/>
    <col min="1291" max="1538" width="1.42578125" style="186" hidden="1"/>
    <col min="1539" max="1539" width="4.28515625" style="186" hidden="1"/>
    <col min="1540" max="1540" width="59.85546875" style="186" hidden="1"/>
    <col min="1541" max="1545" width="11.42578125" style="186" hidden="1"/>
    <col min="1546" max="1546" width="6.28515625" style="186" hidden="1"/>
    <col min="1547" max="1794" width="1.42578125" style="186" hidden="1"/>
    <col min="1795" max="1795" width="4.28515625" style="186" hidden="1"/>
    <col min="1796" max="1796" width="59.85546875" style="186" hidden="1"/>
    <col min="1797" max="1801" width="11.42578125" style="186" hidden="1"/>
    <col min="1802" max="1802" width="6.28515625" style="186" hidden="1"/>
    <col min="1803" max="2050" width="1.42578125" style="186" hidden="1"/>
    <col min="2051" max="2051" width="4.28515625" style="186" hidden="1"/>
    <col min="2052" max="2052" width="59.85546875" style="186" hidden="1"/>
    <col min="2053" max="2057" width="11.42578125" style="186" hidden="1"/>
    <col min="2058" max="2058" width="6.28515625" style="186" hidden="1"/>
    <col min="2059" max="2306" width="1.42578125" style="186" hidden="1"/>
    <col min="2307" max="2307" width="4.28515625" style="186" hidden="1"/>
    <col min="2308" max="2308" width="59.85546875" style="186" hidden="1"/>
    <col min="2309" max="2313" width="11.42578125" style="186" hidden="1"/>
    <col min="2314" max="2314" width="6.28515625" style="186" hidden="1"/>
    <col min="2315" max="2562" width="1.42578125" style="186" hidden="1"/>
    <col min="2563" max="2563" width="4.28515625" style="186" hidden="1"/>
    <col min="2564" max="2564" width="59.85546875" style="186" hidden="1"/>
    <col min="2565" max="2569" width="11.42578125" style="186" hidden="1"/>
    <col min="2570" max="2570" width="6.28515625" style="186" hidden="1"/>
    <col min="2571" max="2818" width="1.42578125" style="186" hidden="1"/>
    <col min="2819" max="2819" width="4.28515625" style="186" hidden="1"/>
    <col min="2820" max="2820" width="59.85546875" style="186" hidden="1"/>
    <col min="2821" max="2825" width="11.42578125" style="186" hidden="1"/>
    <col min="2826" max="2826" width="6.28515625" style="186" hidden="1"/>
    <col min="2827" max="3074" width="1.42578125" style="186" hidden="1"/>
    <col min="3075" max="3075" width="4.28515625" style="186" hidden="1"/>
    <col min="3076" max="3076" width="59.85546875" style="186" hidden="1"/>
    <col min="3077" max="3081" width="11.42578125" style="186" hidden="1"/>
    <col min="3082" max="3082" width="6.28515625" style="186" hidden="1"/>
    <col min="3083" max="3330" width="1.42578125" style="186" hidden="1"/>
    <col min="3331" max="3331" width="4.28515625" style="186" hidden="1"/>
    <col min="3332" max="3332" width="59.85546875" style="186" hidden="1"/>
    <col min="3333" max="3337" width="11.42578125" style="186" hidden="1"/>
    <col min="3338" max="3338" width="6.28515625" style="186" hidden="1"/>
    <col min="3339" max="3586" width="1.42578125" style="186" hidden="1"/>
    <col min="3587" max="3587" width="4.28515625" style="186" hidden="1"/>
    <col min="3588" max="3588" width="59.85546875" style="186" hidden="1"/>
    <col min="3589" max="3593" width="11.42578125" style="186" hidden="1"/>
    <col min="3594" max="3594" width="6.28515625" style="186" hidden="1"/>
    <col min="3595" max="3842" width="1.42578125" style="186" hidden="1"/>
    <col min="3843" max="3843" width="4.28515625" style="186" hidden="1"/>
    <col min="3844" max="3844" width="59.85546875" style="186" hidden="1"/>
    <col min="3845" max="3849" width="11.42578125" style="186" hidden="1"/>
    <col min="3850" max="3850" width="6.28515625" style="186" hidden="1"/>
    <col min="3851" max="4098" width="1.42578125" style="186" hidden="1"/>
    <col min="4099" max="4099" width="4.28515625" style="186" hidden="1"/>
    <col min="4100" max="4100" width="59.85546875" style="186" hidden="1"/>
    <col min="4101" max="4105" width="11.42578125" style="186" hidden="1"/>
    <col min="4106" max="4106" width="6.28515625" style="186" hidden="1"/>
    <col min="4107" max="4354" width="1.42578125" style="186" hidden="1"/>
    <col min="4355" max="4355" width="4.28515625" style="186" hidden="1"/>
    <col min="4356" max="4356" width="59.85546875" style="186" hidden="1"/>
    <col min="4357" max="4361" width="11.42578125" style="186" hidden="1"/>
    <col min="4362" max="4362" width="6.28515625" style="186" hidden="1"/>
    <col min="4363" max="4610" width="1.42578125" style="186" hidden="1"/>
    <col min="4611" max="4611" width="4.28515625" style="186" hidden="1"/>
    <col min="4612" max="4612" width="59.85546875" style="186" hidden="1"/>
    <col min="4613" max="4617" width="11.42578125" style="186" hidden="1"/>
    <col min="4618" max="4618" width="6.28515625" style="186" hidden="1"/>
    <col min="4619" max="4866" width="1.42578125" style="186" hidden="1"/>
    <col min="4867" max="4867" width="4.28515625" style="186" hidden="1"/>
    <col min="4868" max="4868" width="59.85546875" style="186" hidden="1"/>
    <col min="4869" max="4873" width="11.42578125" style="186" hidden="1"/>
    <col min="4874" max="4874" width="6.28515625" style="186" hidden="1"/>
    <col min="4875" max="5122" width="1.42578125" style="186" hidden="1"/>
    <col min="5123" max="5123" width="4.28515625" style="186" hidden="1"/>
    <col min="5124" max="5124" width="59.85546875" style="186" hidden="1"/>
    <col min="5125" max="5129" width="11.42578125" style="186" hidden="1"/>
    <col min="5130" max="5130" width="6.28515625" style="186" hidden="1"/>
    <col min="5131" max="5378" width="1.42578125" style="186" hidden="1"/>
    <col min="5379" max="5379" width="4.28515625" style="186" hidden="1"/>
    <col min="5380" max="5380" width="59.85546875" style="186" hidden="1"/>
    <col min="5381" max="5385" width="11.42578125" style="186" hidden="1"/>
    <col min="5386" max="5386" width="6.28515625" style="186" hidden="1"/>
    <col min="5387" max="5634" width="1.42578125" style="186" hidden="1"/>
    <col min="5635" max="5635" width="4.28515625" style="186" hidden="1"/>
    <col min="5636" max="5636" width="59.85546875" style="186" hidden="1"/>
    <col min="5637" max="5641" width="11.42578125" style="186" hidden="1"/>
    <col min="5642" max="5642" width="6.28515625" style="186" hidden="1"/>
    <col min="5643" max="5890" width="1.42578125" style="186" hidden="1"/>
    <col min="5891" max="5891" width="4.28515625" style="186" hidden="1"/>
    <col min="5892" max="5892" width="59.85546875" style="186" hidden="1"/>
    <col min="5893" max="5897" width="11.42578125" style="186" hidden="1"/>
    <col min="5898" max="5898" width="6.28515625" style="186" hidden="1"/>
    <col min="5899" max="6146" width="1.42578125" style="186" hidden="1"/>
    <col min="6147" max="6147" width="4.28515625" style="186" hidden="1"/>
    <col min="6148" max="6148" width="59.85546875" style="186" hidden="1"/>
    <col min="6149" max="6153" width="11.42578125" style="186" hidden="1"/>
    <col min="6154" max="6154" width="6.28515625" style="186" hidden="1"/>
    <col min="6155" max="6402" width="1.42578125" style="186" hidden="1"/>
    <col min="6403" max="6403" width="4.28515625" style="186" hidden="1"/>
    <col min="6404" max="6404" width="59.85546875" style="186" hidden="1"/>
    <col min="6405" max="6409" width="11.42578125" style="186" hidden="1"/>
    <col min="6410" max="6410" width="6.28515625" style="186" hidden="1"/>
    <col min="6411" max="6658" width="1.42578125" style="186" hidden="1"/>
    <col min="6659" max="6659" width="4.28515625" style="186" hidden="1"/>
    <col min="6660" max="6660" width="59.85546875" style="186" hidden="1"/>
    <col min="6661" max="6665" width="11.42578125" style="186" hidden="1"/>
    <col min="6666" max="6666" width="6.28515625" style="186" hidden="1"/>
    <col min="6667" max="6914" width="1.42578125" style="186" hidden="1"/>
    <col min="6915" max="6915" width="4.28515625" style="186" hidden="1"/>
    <col min="6916" max="6916" width="59.85546875" style="186" hidden="1"/>
    <col min="6917" max="6921" width="11.42578125" style="186" hidden="1"/>
    <col min="6922" max="6922" width="6.28515625" style="186" hidden="1"/>
    <col min="6923" max="7170" width="1.42578125" style="186" hidden="1"/>
    <col min="7171" max="7171" width="4.28515625" style="186" hidden="1"/>
    <col min="7172" max="7172" width="59.85546875" style="186" hidden="1"/>
    <col min="7173" max="7177" width="11.42578125" style="186" hidden="1"/>
    <col min="7178" max="7178" width="6.28515625" style="186" hidden="1"/>
    <col min="7179" max="7426" width="1.42578125" style="186" hidden="1"/>
    <col min="7427" max="7427" width="4.28515625" style="186" hidden="1"/>
    <col min="7428" max="7428" width="59.85546875" style="186" hidden="1"/>
    <col min="7429" max="7433" width="11.42578125" style="186" hidden="1"/>
    <col min="7434" max="7434" width="6.28515625" style="186" hidden="1"/>
    <col min="7435" max="7682" width="1.42578125" style="186" hidden="1"/>
    <col min="7683" max="7683" width="4.28515625" style="186" hidden="1"/>
    <col min="7684" max="7684" width="59.85546875" style="186" hidden="1"/>
    <col min="7685" max="7689" width="11.42578125" style="186" hidden="1"/>
    <col min="7690" max="7690" width="6.28515625" style="186" hidden="1"/>
    <col min="7691" max="7938" width="1.42578125" style="186" hidden="1"/>
    <col min="7939" max="7939" width="4.28515625" style="186" hidden="1"/>
    <col min="7940" max="7940" width="59.85546875" style="186" hidden="1"/>
    <col min="7941" max="7945" width="11.42578125" style="186" hidden="1"/>
    <col min="7946" max="7946" width="6.28515625" style="186" hidden="1"/>
    <col min="7947" max="8194" width="1.42578125" style="186" hidden="1"/>
    <col min="8195" max="8195" width="4.28515625" style="186" hidden="1"/>
    <col min="8196" max="8196" width="59.85546875" style="186" hidden="1"/>
    <col min="8197" max="8201" width="11.42578125" style="186" hidden="1"/>
    <col min="8202" max="8202" width="6.28515625" style="186" hidden="1"/>
    <col min="8203" max="8450" width="1.42578125" style="186" hidden="1"/>
    <col min="8451" max="8451" width="4.28515625" style="186" hidden="1"/>
    <col min="8452" max="8452" width="59.85546875" style="186" hidden="1"/>
    <col min="8453" max="8457" width="11.42578125" style="186" hidden="1"/>
    <col min="8458" max="8458" width="6.28515625" style="186" hidden="1"/>
    <col min="8459" max="8706" width="1.42578125" style="186" hidden="1"/>
    <col min="8707" max="8707" width="4.28515625" style="186" hidden="1"/>
    <col min="8708" max="8708" width="59.85546875" style="186" hidden="1"/>
    <col min="8709" max="8713" width="11.42578125" style="186" hidden="1"/>
    <col min="8714" max="8714" width="6.28515625" style="186" hidden="1"/>
    <col min="8715" max="8962" width="1.42578125" style="186" hidden="1"/>
    <col min="8963" max="8963" width="4.28515625" style="186" hidden="1"/>
    <col min="8964" max="8964" width="59.85546875" style="186" hidden="1"/>
    <col min="8965" max="8969" width="11.42578125" style="186" hidden="1"/>
    <col min="8970" max="8970" width="6.28515625" style="186" hidden="1"/>
    <col min="8971" max="9218" width="1.42578125" style="186" hidden="1"/>
    <col min="9219" max="9219" width="4.28515625" style="186" hidden="1"/>
    <col min="9220" max="9220" width="59.85546875" style="186" hidden="1"/>
    <col min="9221" max="9225" width="11.42578125" style="186" hidden="1"/>
    <col min="9226" max="9226" width="6.28515625" style="186" hidden="1"/>
    <col min="9227" max="9474" width="1.42578125" style="186" hidden="1"/>
    <col min="9475" max="9475" width="4.28515625" style="186" hidden="1"/>
    <col min="9476" max="9476" width="59.85546875" style="186" hidden="1"/>
    <col min="9477" max="9481" width="11.42578125" style="186" hidden="1"/>
    <col min="9482" max="9482" width="6.28515625" style="186" hidden="1"/>
    <col min="9483" max="9730" width="1.42578125" style="186" hidden="1"/>
    <col min="9731" max="9731" width="4.28515625" style="186" hidden="1"/>
    <col min="9732" max="9732" width="59.85546875" style="186" hidden="1"/>
    <col min="9733" max="9737" width="11.42578125" style="186" hidden="1"/>
    <col min="9738" max="9738" width="6.28515625" style="186" hidden="1"/>
    <col min="9739" max="9986" width="1.42578125" style="186" hidden="1"/>
    <col min="9987" max="9987" width="4.28515625" style="186" hidden="1"/>
    <col min="9988" max="9988" width="59.85546875" style="186" hidden="1"/>
    <col min="9989" max="9993" width="11.42578125" style="186" hidden="1"/>
    <col min="9994" max="9994" width="6.28515625" style="186" hidden="1"/>
    <col min="9995" max="10242" width="1.42578125" style="186" hidden="1"/>
    <col min="10243" max="10243" width="4.28515625" style="186" hidden="1"/>
    <col min="10244" max="10244" width="59.85546875" style="186" hidden="1"/>
    <col min="10245" max="10249" width="11.42578125" style="186" hidden="1"/>
    <col min="10250" max="10250" width="6.28515625" style="186" hidden="1"/>
    <col min="10251" max="10498" width="1.42578125" style="186" hidden="1"/>
    <col min="10499" max="10499" width="4.28515625" style="186" hidden="1"/>
    <col min="10500" max="10500" width="59.85546875" style="186" hidden="1"/>
    <col min="10501" max="10505" width="11.42578125" style="186" hidden="1"/>
    <col min="10506" max="10506" width="6.28515625" style="186" hidden="1"/>
    <col min="10507" max="10754" width="1.42578125" style="186" hidden="1"/>
    <col min="10755" max="10755" width="4.28515625" style="186" hidden="1"/>
    <col min="10756" max="10756" width="59.85546875" style="186" hidden="1"/>
    <col min="10757" max="10761" width="11.42578125" style="186" hidden="1"/>
    <col min="10762" max="10762" width="6.28515625" style="186" hidden="1"/>
    <col min="10763" max="11010" width="1.42578125" style="186" hidden="1"/>
    <col min="11011" max="11011" width="4.28515625" style="186" hidden="1"/>
    <col min="11012" max="11012" width="59.85546875" style="186" hidden="1"/>
    <col min="11013" max="11017" width="11.42578125" style="186" hidden="1"/>
    <col min="11018" max="11018" width="6.28515625" style="186" hidden="1"/>
    <col min="11019" max="11266" width="1.42578125" style="186" hidden="1"/>
    <col min="11267" max="11267" width="4.28515625" style="186" hidden="1"/>
    <col min="11268" max="11268" width="59.85546875" style="186" hidden="1"/>
    <col min="11269" max="11273" width="11.42578125" style="186" hidden="1"/>
    <col min="11274" max="11274" width="6.28515625" style="186" hidden="1"/>
    <col min="11275" max="11522" width="1.42578125" style="186" hidden="1"/>
    <col min="11523" max="11523" width="4.28515625" style="186" hidden="1"/>
    <col min="11524" max="11524" width="59.85546875" style="186" hidden="1"/>
    <col min="11525" max="11529" width="11.42578125" style="186" hidden="1"/>
    <col min="11530" max="11530" width="6.28515625" style="186" hidden="1"/>
    <col min="11531" max="11778" width="1.42578125" style="186" hidden="1"/>
    <col min="11779" max="11779" width="4.28515625" style="186" hidden="1"/>
    <col min="11780" max="11780" width="59.85546875" style="186" hidden="1"/>
    <col min="11781" max="11785" width="11.42578125" style="186" hidden="1"/>
    <col min="11786" max="11786" width="6.28515625" style="186" hidden="1"/>
    <col min="11787" max="12034" width="1.42578125" style="186" hidden="1"/>
    <col min="12035" max="12035" width="4.28515625" style="186" hidden="1"/>
    <col min="12036" max="12036" width="59.85546875" style="186" hidden="1"/>
    <col min="12037" max="12041" width="11.42578125" style="186" hidden="1"/>
    <col min="12042" max="12042" width="6.28515625" style="186" hidden="1"/>
    <col min="12043" max="12290" width="1.42578125" style="186" hidden="1"/>
    <col min="12291" max="12291" width="4.28515625" style="186" hidden="1"/>
    <col min="12292" max="12292" width="59.85546875" style="186" hidden="1"/>
    <col min="12293" max="12297" width="11.42578125" style="186" hidden="1"/>
    <col min="12298" max="12298" width="6.28515625" style="186" hidden="1"/>
    <col min="12299" max="12546" width="1.42578125" style="186" hidden="1"/>
    <col min="12547" max="12547" width="4.28515625" style="186" hidden="1"/>
    <col min="12548" max="12548" width="59.85546875" style="186" hidden="1"/>
    <col min="12549" max="12553" width="11.42578125" style="186" hidden="1"/>
    <col min="12554" max="12554" width="6.28515625" style="186" hidden="1"/>
    <col min="12555" max="12802" width="1.42578125" style="186" hidden="1"/>
    <col min="12803" max="12803" width="4.28515625" style="186" hidden="1"/>
    <col min="12804" max="12804" width="59.85546875" style="186" hidden="1"/>
    <col min="12805" max="12809" width="11.42578125" style="186" hidden="1"/>
    <col min="12810" max="12810" width="6.28515625" style="186" hidden="1"/>
    <col min="12811" max="13058" width="1.42578125" style="186" hidden="1"/>
    <col min="13059" max="13059" width="4.28515625" style="186" hidden="1"/>
    <col min="13060" max="13060" width="59.85546875" style="186" hidden="1"/>
    <col min="13061" max="13065" width="11.42578125" style="186" hidden="1"/>
    <col min="13066" max="13066" width="6.28515625" style="186" hidden="1"/>
    <col min="13067" max="13314" width="1.42578125" style="186" hidden="1"/>
    <col min="13315" max="13315" width="4.28515625" style="186" hidden="1"/>
    <col min="13316" max="13316" width="59.85546875" style="186" hidden="1"/>
    <col min="13317" max="13321" width="11.42578125" style="186" hidden="1"/>
    <col min="13322" max="13322" width="6.28515625" style="186" hidden="1"/>
    <col min="13323" max="13570" width="1.42578125" style="186" hidden="1"/>
    <col min="13571" max="13571" width="4.28515625" style="186" hidden="1"/>
    <col min="13572" max="13572" width="59.85546875" style="186" hidden="1"/>
    <col min="13573" max="13577" width="11.42578125" style="186" hidden="1"/>
    <col min="13578" max="13578" width="6.28515625" style="186" hidden="1"/>
    <col min="13579" max="13826" width="1.42578125" style="186" hidden="1"/>
    <col min="13827" max="13827" width="4.28515625" style="186" hidden="1"/>
    <col min="13828" max="13828" width="59.85546875" style="186" hidden="1"/>
    <col min="13829" max="13833" width="11.42578125" style="186" hidden="1"/>
    <col min="13834" max="13834" width="6.28515625" style="186" hidden="1"/>
    <col min="13835" max="14082" width="1.42578125" style="186" hidden="1"/>
    <col min="14083" max="14083" width="4.28515625" style="186" hidden="1"/>
    <col min="14084" max="14084" width="59.85546875" style="186" hidden="1"/>
    <col min="14085" max="14089" width="11.42578125" style="186" hidden="1"/>
    <col min="14090" max="14090" width="6.28515625" style="186" hidden="1"/>
    <col min="14091" max="14338" width="1.42578125" style="186" hidden="1"/>
    <col min="14339" max="14339" width="4.28515625" style="186" hidden="1"/>
    <col min="14340" max="14340" width="59.85546875" style="186" hidden="1"/>
    <col min="14341" max="14345" width="11.42578125" style="186" hidden="1"/>
    <col min="14346" max="14346" width="6.28515625" style="186" hidden="1"/>
    <col min="14347" max="14594" width="1.42578125" style="186" hidden="1"/>
    <col min="14595" max="14595" width="4.28515625" style="186" hidden="1"/>
    <col min="14596" max="14596" width="59.85546875" style="186" hidden="1"/>
    <col min="14597" max="14601" width="11.42578125" style="186" hidden="1"/>
    <col min="14602" max="14602" width="6.28515625" style="186" hidden="1"/>
    <col min="14603" max="14850" width="1.42578125" style="186" hidden="1"/>
    <col min="14851" max="14851" width="4.28515625" style="186" hidden="1"/>
    <col min="14852" max="14852" width="59.85546875" style="186" hidden="1"/>
    <col min="14853" max="14857" width="11.42578125" style="186" hidden="1"/>
    <col min="14858" max="14858" width="6.28515625" style="186" hidden="1"/>
    <col min="14859" max="15106" width="1.42578125" style="186" hidden="1"/>
    <col min="15107" max="15107" width="4.28515625" style="186" hidden="1"/>
    <col min="15108" max="15108" width="59.85546875" style="186" hidden="1"/>
    <col min="15109" max="15113" width="11.42578125" style="186" hidden="1"/>
    <col min="15114" max="15114" width="6.28515625" style="186" hidden="1"/>
    <col min="15115" max="15362" width="1.42578125" style="186" hidden="1"/>
    <col min="15363" max="15363" width="4.28515625" style="186" hidden="1"/>
    <col min="15364" max="15364" width="59.85546875" style="186" hidden="1"/>
    <col min="15365" max="15369" width="11.42578125" style="186" hidden="1"/>
    <col min="15370" max="15370" width="6.28515625" style="186" hidden="1"/>
    <col min="15371" max="15618" width="1.42578125" style="186" hidden="1"/>
    <col min="15619" max="15619" width="4.28515625" style="186" hidden="1"/>
    <col min="15620" max="15620" width="59.85546875" style="186" hidden="1"/>
    <col min="15621" max="15625" width="11.42578125" style="186" hidden="1"/>
    <col min="15626" max="15626" width="6.28515625" style="186" hidden="1"/>
    <col min="15627" max="15874" width="1.42578125" style="186" hidden="1"/>
    <col min="15875" max="15875" width="4.28515625" style="186" hidden="1"/>
    <col min="15876" max="15876" width="59.85546875" style="186" hidden="1"/>
    <col min="15877" max="15881" width="11.42578125" style="186" hidden="1"/>
    <col min="15882" max="15882" width="6.28515625" style="186" hidden="1"/>
    <col min="15883" max="16130" width="1.42578125" style="186" hidden="1"/>
    <col min="16131" max="16131" width="4.28515625" style="186" hidden="1"/>
    <col min="16132" max="16132" width="59.85546875" style="186" hidden="1"/>
    <col min="16133" max="16137" width="11.42578125" style="186" hidden="1"/>
    <col min="16138" max="16138" width="6.28515625" style="186" hidden="1"/>
    <col min="16139" max="16384" width="1.42578125" style="186" hidden="1"/>
  </cols>
  <sheetData>
    <row r="1" spans="2:10" ht="18" customHeight="1"/>
    <row r="2" spans="2:10" ht="18" customHeight="1"/>
    <row r="3" spans="2:10" ht="18" customHeight="1"/>
    <row r="4" spans="2:10" ht="18" customHeight="1"/>
    <row r="5" spans="2:10" ht="18" customHeight="1"/>
    <row r="6" spans="2:10" ht="18" customHeight="1"/>
    <row r="7" spans="2:10" ht="18" customHeight="1"/>
    <row r="8" spans="2:10" ht="18" customHeight="1">
      <c r="B8" s="187" t="s">
        <v>229</v>
      </c>
      <c r="C8" s="188"/>
      <c r="D8" s="188"/>
      <c r="E8" s="188"/>
      <c r="F8" s="188"/>
      <c r="G8" s="188"/>
      <c r="H8" s="188"/>
      <c r="I8" s="188"/>
      <c r="J8" s="188"/>
    </row>
    <row r="9" spans="2:10" ht="18" customHeight="1"/>
    <row r="10" spans="2:10" ht="18" customHeight="1">
      <c r="B10" s="189" t="s">
        <v>230</v>
      </c>
    </row>
    <row r="11" spans="2:10" ht="18" customHeight="1">
      <c r="B11" s="189" t="s">
        <v>318</v>
      </c>
    </row>
    <row r="12" spans="2:10" ht="18" customHeight="1">
      <c r="B12" s="189" t="s">
        <v>319</v>
      </c>
    </row>
    <row r="13" spans="2:10" ht="18" customHeight="1">
      <c r="B13" s="189" t="s">
        <v>320</v>
      </c>
    </row>
    <row r="14" spans="2:10" ht="18" customHeight="1">
      <c r="B14" s="189"/>
    </row>
    <row r="15" spans="2:10" ht="18" customHeight="1">
      <c r="B15" s="189"/>
    </row>
    <row r="16" spans="2:10" ht="18" customHeight="1">
      <c r="B16" s="189"/>
    </row>
    <row r="17" spans="2:2" ht="18" customHeight="1">
      <c r="B17" s="189"/>
    </row>
    <row r="18" spans="2:2" ht="18" customHeight="1">
      <c r="B18" s="189"/>
    </row>
    <row r="19" spans="2:2" ht="18" customHeight="1">
      <c r="B19" s="189"/>
    </row>
    <row r="20" spans="2:2" ht="18" customHeight="1"/>
    <row r="21" spans="2:2" ht="18" customHeight="1"/>
    <row r="22" spans="2:2" ht="18" customHeight="1"/>
    <row r="23" spans="2:2" ht="18" customHeight="1"/>
    <row r="24" spans="2:2" customFormat="1" ht="18" customHeight="1"/>
    <row r="25" spans="2:2" ht="18" customHeight="1"/>
  </sheetData>
  <hyperlinks>
    <hyperlink ref="B10" location="'5.1.1-G.5.1'!A1" display="5.1: Indicadores de Actividad del Sector Servicios"/>
    <hyperlink ref="B11" location="'5.2.1'!A1" display="5.2: Indicadores económicos de Comercio"/>
    <hyperlink ref="B12" location="'5.3.1'!A1" display="5.3: Indicadores económicos de Servicios"/>
    <hyperlink ref="B13" location="'5.4.1'!A1" display="5.4: Turism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zoomScaleNormal="100" workbookViewId="0">
      <selection activeCell="J13" sqref="J13"/>
    </sheetView>
  </sheetViews>
  <sheetFormatPr baseColWidth="10" defaultRowHeight="12.75"/>
  <cols>
    <col min="1" max="1" width="32.5703125" style="195" customWidth="1"/>
    <col min="2" max="2" width="7.5703125" style="195" customWidth="1"/>
    <col min="3" max="6" width="9.7109375" style="195" customWidth="1"/>
    <col min="7" max="7" width="1.7109375" style="195" customWidth="1"/>
    <col min="8" max="8" width="11.42578125" style="195"/>
    <col min="9" max="9" width="14.140625" style="195" customWidth="1"/>
    <col min="10" max="10" width="20.28515625" style="195" customWidth="1"/>
    <col min="11" max="11" width="8.42578125" style="195" customWidth="1"/>
    <col min="12" max="16" width="6.7109375" style="195" bestFit="1" customWidth="1"/>
    <col min="17" max="16384" width="11.42578125" style="195"/>
  </cols>
  <sheetData>
    <row r="1" spans="1:13" ht="13.5" thickBot="1">
      <c r="A1" s="1" t="s">
        <v>73</v>
      </c>
      <c r="B1" s="2"/>
      <c r="C1" s="2"/>
      <c r="D1" s="2"/>
      <c r="E1" s="2"/>
      <c r="F1" s="2"/>
      <c r="G1" s="2"/>
      <c r="H1" s="2"/>
    </row>
    <row r="2" spans="1:13" ht="14.1" customHeight="1">
      <c r="F2" s="194"/>
      <c r="G2" s="194"/>
      <c r="H2" s="194"/>
      <c r="K2" s="190" t="s">
        <v>231</v>
      </c>
    </row>
    <row r="3" spans="1:13" ht="14.1" customHeight="1">
      <c r="A3" s="36" t="s">
        <v>383</v>
      </c>
      <c r="F3" s="194"/>
      <c r="G3" s="194"/>
      <c r="H3" s="194"/>
    </row>
    <row r="4" spans="1:13" ht="14.1" customHeight="1">
      <c r="A4" s="52"/>
      <c r="B4" s="53"/>
      <c r="C4" s="53"/>
      <c r="D4" s="53"/>
      <c r="E4" s="53"/>
      <c r="F4" s="52"/>
      <c r="G4" s="52"/>
      <c r="H4" s="52"/>
      <c r="J4"/>
    </row>
    <row r="5" spans="1:13" ht="14.1" customHeight="1">
      <c r="A5" s="38"/>
      <c r="B5" s="39" t="s">
        <v>6</v>
      </c>
      <c r="C5" s="39"/>
      <c r="D5" s="39"/>
      <c r="E5" s="39"/>
      <c r="F5" s="39"/>
      <c r="G5" s="39"/>
      <c r="H5" s="66" t="s">
        <v>7</v>
      </c>
      <c r="J5"/>
    </row>
    <row r="6" spans="1:13" ht="14.1" customHeight="1">
      <c r="A6" s="9"/>
      <c r="B6" s="10">
        <v>2013</v>
      </c>
      <c r="C6" s="10">
        <v>2014</v>
      </c>
      <c r="D6" s="10">
        <v>2015</v>
      </c>
      <c r="E6" s="10">
        <v>2016</v>
      </c>
      <c r="F6" s="10">
        <v>2017</v>
      </c>
      <c r="G6" s="54"/>
      <c r="H6" s="10">
        <v>2017</v>
      </c>
      <c r="I6" s="161"/>
      <c r="J6" s="222"/>
      <c r="L6"/>
      <c r="M6"/>
    </row>
    <row r="7" spans="1:13" ht="14.1" customHeight="1">
      <c r="A7" s="12"/>
      <c r="B7" s="58"/>
      <c r="C7" s="58"/>
      <c r="D7" s="335"/>
      <c r="E7" s="335"/>
      <c r="I7" s="207"/>
      <c r="J7" s="222"/>
      <c r="L7"/>
      <c r="M7"/>
    </row>
    <row r="8" spans="1:13" ht="14.1" customHeight="1">
      <c r="A8" s="41" t="s">
        <v>13</v>
      </c>
      <c r="B8" s="49">
        <v>7.7380000000000004</v>
      </c>
      <c r="C8" s="49">
        <v>7.66</v>
      </c>
      <c r="D8" s="49">
        <v>7.66</v>
      </c>
      <c r="E8" s="49">
        <v>7.7619999999999996</v>
      </c>
      <c r="F8" s="49">
        <v>7.5789999999999997</v>
      </c>
      <c r="G8" s="191"/>
      <c r="H8" s="49">
        <v>766.94299999999998</v>
      </c>
      <c r="I8" s="208"/>
      <c r="J8" s="222"/>
      <c r="L8"/>
      <c r="M8"/>
    </row>
    <row r="9" spans="1:13" ht="14.1" customHeight="1">
      <c r="A9" s="41" t="s">
        <v>0</v>
      </c>
      <c r="B9" s="49">
        <v>7457.76</v>
      </c>
      <c r="C9" s="49">
        <v>7437.39</v>
      </c>
      <c r="D9" s="49">
        <v>7420.89</v>
      </c>
      <c r="E9" s="49">
        <v>7454.59</v>
      </c>
      <c r="F9" s="49">
        <v>7377.98</v>
      </c>
      <c r="G9" s="191"/>
      <c r="H9" s="49">
        <v>494366</v>
      </c>
      <c r="I9" s="208"/>
      <c r="J9" s="222"/>
      <c r="L9"/>
      <c r="M9"/>
    </row>
    <row r="10" spans="1:13" ht="14.1" customHeight="1">
      <c r="A10" s="41" t="s">
        <v>14</v>
      </c>
      <c r="B10" s="49">
        <v>2265.7399999999998</v>
      </c>
      <c r="C10" s="49">
        <v>2266.9160000000002</v>
      </c>
      <c r="D10" s="49">
        <v>2260.3000000000002</v>
      </c>
      <c r="E10" s="49">
        <v>2270.19</v>
      </c>
      <c r="F10" s="49">
        <v>2251.5100000000002</v>
      </c>
      <c r="G10" s="191"/>
      <c r="H10" s="49">
        <v>153383</v>
      </c>
      <c r="I10" s="208"/>
      <c r="J10" s="222"/>
      <c r="L10"/>
      <c r="M10"/>
    </row>
    <row r="11" spans="1:13" ht="14.1" customHeight="1">
      <c r="A11" s="41" t="s">
        <v>15</v>
      </c>
      <c r="B11" s="49">
        <v>480025.08</v>
      </c>
      <c r="C11" s="49">
        <v>495452</v>
      </c>
      <c r="D11" s="49">
        <v>501174.54</v>
      </c>
      <c r="E11" s="49">
        <v>508088.18</v>
      </c>
      <c r="F11" s="49">
        <v>523895.52</v>
      </c>
      <c r="G11" s="191"/>
      <c r="H11" s="49">
        <v>22410647.989999998</v>
      </c>
      <c r="I11" s="208"/>
      <c r="J11" s="222"/>
      <c r="L11"/>
      <c r="M11"/>
    </row>
    <row r="12" spans="1:13" ht="6" customHeight="1">
      <c r="A12" s="41"/>
      <c r="B12" s="49"/>
      <c r="C12" s="49"/>
      <c r="D12" s="49"/>
      <c r="E12" s="191"/>
      <c r="F12" s="191"/>
      <c r="G12" s="191"/>
      <c r="H12" s="191"/>
      <c r="I12" s="208"/>
      <c r="J12" s="222"/>
      <c r="L12"/>
      <c r="M12"/>
    </row>
    <row r="13" spans="1:13" ht="14.1" customHeight="1">
      <c r="A13" s="41" t="s">
        <v>12</v>
      </c>
      <c r="B13" s="49">
        <v>115238.18</v>
      </c>
      <c r="C13" s="49">
        <v>109319</v>
      </c>
      <c r="D13" s="49">
        <v>111530</v>
      </c>
      <c r="E13" s="49">
        <v>113312.56</v>
      </c>
      <c r="F13" s="49">
        <v>144993.49</v>
      </c>
      <c r="G13" s="191"/>
      <c r="H13" s="49">
        <v>7869190.5899999999</v>
      </c>
      <c r="I13" s="208"/>
      <c r="J13" s="222"/>
      <c r="L13"/>
      <c r="M13"/>
    </row>
    <row r="14" spans="1:13" ht="14.1" customHeight="1">
      <c r="A14" s="68" t="s">
        <v>246</v>
      </c>
      <c r="B14" s="49">
        <v>101092.46</v>
      </c>
      <c r="C14" s="49">
        <v>94782</v>
      </c>
      <c r="D14" s="49">
        <v>96995.94</v>
      </c>
      <c r="E14" s="49">
        <v>94604.23</v>
      </c>
      <c r="F14" s="49">
        <v>126505.91</v>
      </c>
      <c r="G14" s="191"/>
      <c r="H14" s="49">
        <v>5215151.62</v>
      </c>
      <c r="I14" s="208"/>
      <c r="J14" s="222"/>
    </row>
    <row r="15" spans="1:13" ht="14.1" customHeight="1">
      <c r="A15" s="68" t="s">
        <v>247</v>
      </c>
      <c r="B15" s="49">
        <v>14145.72</v>
      </c>
      <c r="C15" s="49">
        <v>14537</v>
      </c>
      <c r="D15" s="49">
        <v>14534.06</v>
      </c>
      <c r="E15" s="49">
        <v>18708.330000000002</v>
      </c>
      <c r="F15" s="49">
        <v>18487.59</v>
      </c>
      <c r="G15" s="191"/>
      <c r="H15" s="49">
        <v>2654038.9700000002</v>
      </c>
      <c r="I15" s="208"/>
      <c r="J15" s="222"/>
    </row>
    <row r="16" spans="1:13" ht="6" customHeight="1">
      <c r="A16" s="41"/>
      <c r="B16" s="49"/>
      <c r="C16" s="49"/>
      <c r="D16" s="49"/>
      <c r="E16" s="191"/>
      <c r="F16" s="191"/>
      <c r="G16" s="191"/>
      <c r="H16" s="191"/>
      <c r="I16" s="208"/>
      <c r="J16" s="222"/>
    </row>
    <row r="17" spans="1:10" ht="14.1" customHeight="1">
      <c r="A17" s="41" t="s">
        <v>4</v>
      </c>
      <c r="B17" s="49">
        <v>342075.24</v>
      </c>
      <c r="C17" s="49">
        <v>324847</v>
      </c>
      <c r="D17" s="49">
        <v>314587</v>
      </c>
      <c r="E17" s="49">
        <v>331824.88</v>
      </c>
      <c r="F17" s="49">
        <v>388535.82</v>
      </c>
      <c r="G17" s="191"/>
      <c r="H17" s="49">
        <v>38711804.149999999</v>
      </c>
      <c r="I17" s="208"/>
      <c r="J17" s="222"/>
    </row>
    <row r="18" spans="1:10" ht="14.1" customHeight="1">
      <c r="A18" s="68" t="s">
        <v>246</v>
      </c>
      <c r="B18" s="49">
        <v>316570.23</v>
      </c>
      <c r="C18" s="49">
        <v>298751</v>
      </c>
      <c r="D18" s="49">
        <v>288245.46000000002</v>
      </c>
      <c r="E18" s="49">
        <v>300069.7</v>
      </c>
      <c r="F18" s="49">
        <v>357539.07</v>
      </c>
      <c r="G18" s="191"/>
      <c r="H18" s="49">
        <v>19976057.039999999</v>
      </c>
      <c r="I18" s="208"/>
      <c r="J18" s="222"/>
    </row>
    <row r="19" spans="1:10" ht="14.1" customHeight="1">
      <c r="A19" s="68" t="s">
        <v>247</v>
      </c>
      <c r="B19" s="49">
        <v>25505.01</v>
      </c>
      <c r="C19" s="49">
        <v>26096</v>
      </c>
      <c r="D19" s="49">
        <v>26341.54</v>
      </c>
      <c r="E19" s="49">
        <v>31755.18</v>
      </c>
      <c r="F19" s="49">
        <v>30996.75</v>
      </c>
      <c r="G19" s="191"/>
      <c r="H19" s="49">
        <v>18735747.109999999</v>
      </c>
      <c r="I19" s="208"/>
      <c r="J19" s="262"/>
    </row>
    <row r="20" spans="1:10" ht="6" customHeight="1">
      <c r="A20" s="41"/>
      <c r="B20" s="49"/>
      <c r="C20" s="49"/>
      <c r="D20" s="49"/>
      <c r="E20" s="191"/>
      <c r="F20" s="191"/>
      <c r="G20" s="191"/>
      <c r="H20" s="191"/>
      <c r="I20" s="208"/>
      <c r="J20" s="222"/>
    </row>
    <row r="21" spans="1:10" ht="14.1" customHeight="1">
      <c r="A21" s="41" t="s">
        <v>279</v>
      </c>
      <c r="B21" s="69">
        <v>58.052599999999998</v>
      </c>
      <c r="C21" s="69">
        <v>59.9</v>
      </c>
      <c r="D21" s="69">
        <v>60.778500000000001</v>
      </c>
      <c r="E21" s="69">
        <v>61.170900000000003</v>
      </c>
      <c r="F21" s="69">
        <v>63.767400000000002</v>
      </c>
      <c r="G21" s="280"/>
      <c r="H21" s="69">
        <v>39.903700000000001</v>
      </c>
      <c r="I21" s="208"/>
      <c r="J21" s="261"/>
    </row>
    <row r="22" spans="1:10" ht="6" customHeight="1">
      <c r="A22" s="41"/>
      <c r="B22" s="69"/>
      <c r="C22" s="69"/>
      <c r="D22" s="69"/>
      <c r="E22" s="280"/>
      <c r="F22" s="280"/>
      <c r="G22" s="280"/>
      <c r="H22" s="280"/>
      <c r="I22" s="208"/>
      <c r="J22" s="261"/>
    </row>
    <row r="23" spans="1:10" ht="14.1" customHeight="1">
      <c r="A23" s="41" t="s">
        <v>280</v>
      </c>
      <c r="B23" s="69">
        <v>58.301600000000001</v>
      </c>
      <c r="C23" s="69">
        <v>60.52</v>
      </c>
      <c r="D23" s="69">
        <v>60.694800000000001</v>
      </c>
      <c r="E23" s="69">
        <v>61.813400000000001</v>
      </c>
      <c r="F23" s="69">
        <v>62.609200000000001</v>
      </c>
      <c r="G23" s="280"/>
      <c r="H23" s="69">
        <v>42.6143</v>
      </c>
      <c r="I23" s="208"/>
      <c r="J23" s="261"/>
    </row>
    <row r="24" spans="1:10" ht="6" customHeight="1">
      <c r="A24" s="41"/>
      <c r="B24" s="69"/>
      <c r="C24" s="69"/>
      <c r="D24" s="69"/>
      <c r="E24" s="280"/>
      <c r="F24" s="280"/>
      <c r="G24" s="280"/>
      <c r="H24" s="280"/>
      <c r="I24" s="208"/>
      <c r="J24" s="222"/>
    </row>
    <row r="25" spans="1:10" ht="14.1" customHeight="1">
      <c r="A25" s="41" t="s">
        <v>5</v>
      </c>
      <c r="B25" s="69">
        <v>2.9684200000000001</v>
      </c>
      <c r="C25" s="69">
        <v>2.97</v>
      </c>
      <c r="D25" s="69">
        <v>2.8206500000000001</v>
      </c>
      <c r="E25" s="69">
        <v>2.9283999999999999</v>
      </c>
      <c r="F25" s="69">
        <v>2.6796799999999998</v>
      </c>
      <c r="G25" s="280"/>
      <c r="H25" s="69">
        <v>4.9194100000000001</v>
      </c>
      <c r="I25" s="208"/>
      <c r="J25" s="222"/>
    </row>
    <row r="26" spans="1:10" ht="6" customHeight="1">
      <c r="A26" s="41"/>
      <c r="B26" s="49"/>
      <c r="C26" s="49"/>
      <c r="D26" s="49"/>
      <c r="E26" s="191"/>
      <c r="F26" s="191"/>
      <c r="G26" s="191"/>
      <c r="H26" s="191"/>
      <c r="I26" s="208"/>
      <c r="J26" s="222"/>
    </row>
    <row r="27" spans="1:10" ht="14.1" customHeight="1">
      <c r="A27" s="41" t="s">
        <v>17</v>
      </c>
      <c r="B27" s="49">
        <v>55.29</v>
      </c>
      <c r="C27" s="49">
        <v>57.083333333333336</v>
      </c>
      <c r="D27" s="71">
        <v>59.27</v>
      </c>
      <c r="E27" s="71">
        <v>61.54</v>
      </c>
      <c r="F27" s="71">
        <v>64.05</v>
      </c>
      <c r="G27" s="283"/>
      <c r="H27" s="71">
        <v>6593</v>
      </c>
      <c r="I27" s="208"/>
      <c r="J27" s="222"/>
    </row>
    <row r="28" spans="1:10" ht="14.1" customHeight="1">
      <c r="A28" s="24"/>
      <c r="B28" s="24"/>
      <c r="C28" s="24"/>
      <c r="D28" s="24"/>
      <c r="E28" s="24"/>
      <c r="F28" s="24"/>
      <c r="G28" s="24"/>
      <c r="H28" s="24"/>
      <c r="I28" s="207"/>
      <c r="J28" s="222"/>
    </row>
    <row r="29" spans="1:10" ht="14.1" customHeight="1">
      <c r="A29" s="48" t="s">
        <v>197</v>
      </c>
      <c r="B29" s="48"/>
      <c r="C29" s="48"/>
      <c r="D29" s="48"/>
      <c r="E29" s="48"/>
      <c r="F29" s="48"/>
      <c r="G29" s="48"/>
      <c r="H29" s="48"/>
    </row>
    <row r="30" spans="1:10" ht="14.1" customHeight="1">
      <c r="A30" s="12"/>
      <c r="B30" s="58"/>
      <c r="C30" s="49"/>
      <c r="D30" s="49"/>
      <c r="E30" s="49"/>
    </row>
    <row r="31" spans="1:10" ht="14.1" customHeight="1">
      <c r="A31" s="12"/>
      <c r="B31" s="58"/>
      <c r="C31" s="49"/>
      <c r="D31" s="49"/>
      <c r="E31" s="49"/>
    </row>
    <row r="32" spans="1:10" ht="15">
      <c r="A32" s="401" t="s">
        <v>384</v>
      </c>
      <c r="B32" s="401"/>
      <c r="C32" s="401"/>
      <c r="D32" s="401"/>
      <c r="E32" s="401"/>
      <c r="F32" s="401"/>
      <c r="G32" s="401"/>
      <c r="H32" s="401"/>
    </row>
    <row r="33" spans="1:17" ht="14.1" customHeight="1">
      <c r="A33" s="395"/>
      <c r="B33" s="395"/>
      <c r="C33" s="395"/>
      <c r="D33" s="395"/>
      <c r="E33" s="395"/>
      <c r="F33" s="395"/>
      <c r="G33" s="395"/>
      <c r="H33" s="395"/>
    </row>
    <row r="34" spans="1:17" ht="14.1" customHeight="1">
      <c r="A34" s="395"/>
      <c r="B34" s="395"/>
      <c r="C34" s="395"/>
      <c r="D34" s="395"/>
      <c r="E34" s="395"/>
      <c r="F34" s="395"/>
      <c r="G34" s="395"/>
      <c r="H34" s="395"/>
    </row>
    <row r="35" spans="1:17" ht="14.1" customHeight="1"/>
    <row r="36" spans="1:17" ht="14.1" customHeight="1"/>
    <row r="37" spans="1:17">
      <c r="A37" s="194"/>
      <c r="B37" s="194"/>
      <c r="C37" s="194"/>
      <c r="D37" s="194"/>
      <c r="E37" s="194"/>
      <c r="F37" s="194"/>
      <c r="G37" s="194"/>
      <c r="H37" s="194"/>
      <c r="J37" s="170" t="s">
        <v>37</v>
      </c>
      <c r="K37" s="163"/>
      <c r="L37" s="163"/>
      <c r="M37" s="163"/>
      <c r="N37" s="163"/>
      <c r="O37" s="163"/>
      <c r="P37" s="164"/>
    </row>
    <row r="38" spans="1:17">
      <c r="A38" s="194"/>
      <c r="B38" s="194"/>
      <c r="C38" s="194"/>
      <c r="D38" s="194"/>
      <c r="E38" s="194"/>
      <c r="F38" s="194"/>
      <c r="G38" s="194"/>
      <c r="H38" s="194"/>
      <c r="J38" s="168" t="s">
        <v>4</v>
      </c>
      <c r="K38" s="34"/>
      <c r="L38" s="34"/>
      <c r="M38" s="34"/>
      <c r="N38" s="34"/>
      <c r="O38" s="34"/>
      <c r="P38" s="165"/>
    </row>
    <row r="39" spans="1:17">
      <c r="A39" s="194"/>
      <c r="B39" s="194"/>
      <c r="C39" s="194"/>
      <c r="D39" s="194"/>
      <c r="E39" s="194"/>
      <c r="F39" s="194"/>
      <c r="G39" s="194"/>
      <c r="H39" s="194"/>
      <c r="J39" s="169"/>
      <c r="K39" s="34" t="s">
        <v>39</v>
      </c>
      <c r="L39" s="34" t="s">
        <v>48</v>
      </c>
      <c r="M39" s="34" t="s">
        <v>218</v>
      </c>
      <c r="N39" s="34" t="s">
        <v>244</v>
      </c>
      <c r="O39" s="34" t="s">
        <v>335</v>
      </c>
      <c r="P39" s="165" t="s">
        <v>362</v>
      </c>
    </row>
    <row r="40" spans="1:17">
      <c r="A40" s="194"/>
      <c r="B40" s="194"/>
      <c r="C40" s="194"/>
      <c r="D40" s="194"/>
      <c r="E40" s="194"/>
      <c r="F40" s="194"/>
      <c r="G40" s="194"/>
      <c r="H40" s="194"/>
      <c r="J40" s="168" t="s">
        <v>246</v>
      </c>
      <c r="K40" s="284">
        <v>-5.4271931361522086</v>
      </c>
      <c r="L40" s="284">
        <v>-5.4024946566507772</v>
      </c>
      <c r="M40" s="284">
        <f>((C18-B18)/B18)*100</f>
        <v>-5.6288394521493643</v>
      </c>
      <c r="N40" s="284">
        <f t="shared" ref="N40:O40" si="0">((D18-C18)/C18)*100</f>
        <v>-3.5164869741021718</v>
      </c>
      <c r="O40" s="284">
        <f t="shared" si="0"/>
        <v>4.1021426668784269</v>
      </c>
      <c r="P40" s="284">
        <f>((F18-E18)/E18)*100</f>
        <v>19.152007017036375</v>
      </c>
      <c r="Q40" s="101"/>
    </row>
    <row r="41" spans="1:17">
      <c r="A41" s="194"/>
      <c r="B41" s="194"/>
      <c r="C41" s="194"/>
      <c r="D41" s="194"/>
      <c r="E41" s="194"/>
      <c r="F41" s="194"/>
      <c r="G41" s="194"/>
      <c r="H41" s="194"/>
      <c r="J41" s="196" t="s">
        <v>247</v>
      </c>
      <c r="K41" s="337">
        <v>-12.999031657355687</v>
      </c>
      <c r="L41" s="337">
        <v>9.1835275704887387</v>
      </c>
      <c r="M41" s="337">
        <f>((C19-B19)/B19)*100</f>
        <v>2.317152590804715</v>
      </c>
      <c r="N41" s="337">
        <f t="shared" ref="N41:O41" si="1">((D19-C19)/C19)*100</f>
        <v>0.94091048436542335</v>
      </c>
      <c r="O41" s="337">
        <f t="shared" si="1"/>
        <v>20.55172172925349</v>
      </c>
      <c r="P41" s="337">
        <f>((F19-E19)/E19)*100</f>
        <v>-2.3883662444993234</v>
      </c>
      <c r="Q41" s="101"/>
    </row>
    <row r="42" spans="1:17">
      <c r="A42" s="194"/>
      <c r="B42" s="194"/>
      <c r="C42" s="194"/>
      <c r="D42" s="194"/>
      <c r="E42" s="194"/>
      <c r="F42" s="194"/>
      <c r="G42" s="194"/>
      <c r="H42" s="194"/>
    </row>
    <row r="43" spans="1:17">
      <c r="A43" s="194"/>
      <c r="B43" s="194"/>
      <c r="C43" s="194"/>
      <c r="D43" s="194"/>
      <c r="E43" s="194"/>
      <c r="F43" s="194"/>
      <c r="G43" s="194"/>
      <c r="H43" s="194"/>
      <c r="I43" s="41"/>
      <c r="J43" s="172"/>
      <c r="K43" s="172"/>
      <c r="M43" s="69"/>
      <c r="N43" s="69"/>
      <c r="O43" s="69"/>
      <c r="P43" s="69"/>
    </row>
    <row r="44" spans="1:17">
      <c r="A44" s="194"/>
      <c r="B44" s="194"/>
      <c r="C44" s="194"/>
      <c r="D44" s="194"/>
      <c r="E44" s="194"/>
      <c r="F44" s="194"/>
      <c r="G44" s="194"/>
      <c r="H44" s="194"/>
      <c r="J44" s="173"/>
      <c r="K44" s="174"/>
      <c r="L44" s="174"/>
    </row>
    <row r="45" spans="1:17">
      <c r="A45" s="194"/>
      <c r="B45" s="194"/>
      <c r="C45" s="194"/>
      <c r="D45" s="194"/>
      <c r="E45" s="194"/>
      <c r="F45" s="194"/>
      <c r="G45" s="194"/>
      <c r="H45" s="194"/>
      <c r="I45" s="68"/>
      <c r="J45" s="175"/>
      <c r="K45" s="174"/>
      <c r="L45" s="174"/>
    </row>
    <row r="46" spans="1:17">
      <c r="A46" s="194"/>
      <c r="B46" s="194"/>
      <c r="C46" s="194"/>
      <c r="D46" s="194"/>
      <c r="E46" s="194"/>
      <c r="F46" s="194"/>
      <c r="G46" s="194"/>
      <c r="H46" s="194"/>
      <c r="I46" s="68"/>
      <c r="J46" s="175"/>
      <c r="K46" s="174"/>
      <c r="L46" s="174"/>
      <c r="M46" s="174"/>
      <c r="N46" s="174"/>
      <c r="O46" s="174"/>
      <c r="P46" s="174"/>
    </row>
    <row r="47" spans="1:17">
      <c r="A47" s="194"/>
      <c r="B47" s="194"/>
      <c r="C47" s="194"/>
      <c r="D47" s="194"/>
      <c r="E47" s="194"/>
      <c r="F47" s="194"/>
      <c r="G47" s="194"/>
      <c r="H47" s="194"/>
      <c r="M47" s="69"/>
      <c r="N47" s="69"/>
      <c r="O47" s="69"/>
      <c r="P47" s="69"/>
    </row>
    <row r="48" spans="1:17">
      <c r="A48" s="194"/>
      <c r="B48" s="194"/>
      <c r="C48" s="194"/>
      <c r="D48" s="194"/>
      <c r="E48" s="194"/>
      <c r="F48" s="194"/>
      <c r="G48" s="194"/>
      <c r="H48" s="194"/>
      <c r="M48" s="69"/>
      <c r="N48" s="69"/>
      <c r="O48" s="69"/>
      <c r="P48" s="69"/>
    </row>
    <row r="49" spans="1:8">
      <c r="A49" s="194"/>
      <c r="B49" s="194"/>
      <c r="C49" s="194"/>
      <c r="D49" s="194"/>
      <c r="E49" s="194"/>
      <c r="F49" s="194"/>
      <c r="G49" s="194"/>
      <c r="H49" s="194"/>
    </row>
    <row r="50" spans="1:8">
      <c r="A50" s="194"/>
      <c r="B50" s="194"/>
      <c r="C50" s="194"/>
      <c r="D50" s="194"/>
      <c r="E50" s="194"/>
      <c r="F50" s="194"/>
      <c r="G50" s="194"/>
      <c r="H50" s="194"/>
    </row>
    <row r="51" spans="1:8">
      <c r="A51" s="194"/>
      <c r="B51" s="194"/>
      <c r="C51" s="194"/>
      <c r="D51" s="194"/>
      <c r="E51" s="194"/>
      <c r="F51" s="194"/>
      <c r="G51" s="194"/>
      <c r="H51" s="194"/>
    </row>
    <row r="52" spans="1:8">
      <c r="A52" s="194"/>
      <c r="B52" s="194"/>
      <c r="C52" s="194"/>
      <c r="D52" s="194"/>
      <c r="E52" s="194"/>
      <c r="F52" s="194"/>
      <c r="G52" s="194"/>
      <c r="H52" s="194"/>
    </row>
    <row r="53" spans="1:8">
      <c r="A53" s="194"/>
      <c r="B53" s="194"/>
      <c r="C53" s="194"/>
      <c r="D53" s="194"/>
      <c r="E53" s="194"/>
      <c r="F53" s="194"/>
      <c r="G53" s="194"/>
      <c r="H53" s="194"/>
    </row>
    <row r="54" spans="1:8">
      <c r="A54" s="194"/>
      <c r="B54" s="194"/>
      <c r="C54" s="194"/>
      <c r="D54" s="194"/>
      <c r="E54" s="194"/>
      <c r="F54" s="194"/>
      <c r="G54" s="194"/>
      <c r="H54" s="194"/>
    </row>
    <row r="55" spans="1:8">
      <c r="A55" s="194"/>
      <c r="B55" s="194"/>
      <c r="C55" s="194"/>
      <c r="D55" s="194"/>
      <c r="E55" s="194"/>
      <c r="F55" s="194"/>
      <c r="G55" s="194"/>
      <c r="H55" s="194"/>
    </row>
    <row r="56" spans="1:8">
      <c r="A56" s="70"/>
      <c r="B56" s="58"/>
      <c r="C56" s="58"/>
      <c r="D56" s="58"/>
      <c r="E56" s="58"/>
    </row>
  </sheetData>
  <mergeCells count="3">
    <mergeCell ref="A32:H32"/>
    <mergeCell ref="A33:H33"/>
    <mergeCell ref="A34:H34"/>
  </mergeCells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opLeftCell="A28" zoomScaleNormal="100" workbookViewId="0">
      <selection activeCell="J13" sqref="J13"/>
    </sheetView>
  </sheetViews>
  <sheetFormatPr baseColWidth="10" defaultRowHeight="12.75"/>
  <cols>
    <col min="1" max="1" width="29.28515625" style="3" customWidth="1"/>
    <col min="2" max="2" width="7.28515625" style="3" customWidth="1"/>
    <col min="3" max="6" width="9.7109375" style="3" customWidth="1"/>
    <col min="7" max="7" width="5" style="3" customWidth="1"/>
    <col min="8" max="8" width="11.7109375" style="3" customWidth="1"/>
    <col min="9" max="9" width="11.42578125" style="3"/>
    <col min="10" max="10" width="20.42578125" style="3" bestFit="1" customWidth="1"/>
    <col min="11" max="11" width="7.5703125" style="3" customWidth="1"/>
    <col min="12" max="16" width="6.7109375" style="3" bestFit="1" customWidth="1"/>
    <col min="17" max="16384" width="11.42578125" style="3"/>
  </cols>
  <sheetData>
    <row r="1" spans="1:19" ht="13.5" thickBot="1">
      <c r="A1" s="1" t="s">
        <v>73</v>
      </c>
      <c r="B1" s="2"/>
      <c r="C1" s="2"/>
      <c r="D1" s="2"/>
      <c r="E1" s="2"/>
      <c r="F1" s="2"/>
      <c r="G1" s="2"/>
      <c r="H1" s="2"/>
    </row>
    <row r="2" spans="1:19" ht="14.25">
      <c r="K2" s="190" t="s">
        <v>231</v>
      </c>
    </row>
    <row r="3" spans="1:19" s="8" customFormat="1" ht="14.1" customHeight="1">
      <c r="A3" s="36" t="s">
        <v>392</v>
      </c>
      <c r="B3" s="3"/>
      <c r="C3" s="3"/>
      <c r="D3" s="3"/>
      <c r="E3" s="3"/>
      <c r="K3" s="72"/>
      <c r="L3" s="73"/>
      <c r="M3" s="72"/>
      <c r="N3" s="74"/>
      <c r="O3" s="73"/>
      <c r="P3" s="73"/>
      <c r="Q3" s="75"/>
      <c r="R3" s="73"/>
      <c r="S3" s="74"/>
    </row>
    <row r="4" spans="1:19" ht="14.1" customHeight="1">
      <c r="A4" s="52"/>
      <c r="B4" s="53"/>
      <c r="C4" s="53"/>
      <c r="D4" s="53"/>
      <c r="E4" s="53"/>
      <c r="F4" s="52"/>
      <c r="G4" s="52"/>
      <c r="H4" s="52"/>
      <c r="K4" s="73"/>
      <c r="L4" s="73"/>
      <c r="M4" s="73"/>
      <c r="N4" s="74"/>
      <c r="O4" s="73"/>
      <c r="P4" s="73"/>
      <c r="Q4" s="73"/>
      <c r="R4" s="73"/>
      <c r="S4" s="73"/>
    </row>
    <row r="5" spans="1:19" ht="14.1" customHeight="1">
      <c r="A5" s="38"/>
      <c r="B5" s="39" t="s">
        <v>6</v>
      </c>
      <c r="C5" s="39"/>
      <c r="D5" s="39"/>
      <c r="E5" s="39"/>
      <c r="F5" s="39"/>
      <c r="G5" s="39"/>
      <c r="H5" s="66" t="s">
        <v>7</v>
      </c>
      <c r="K5" s="76"/>
      <c r="L5" s="76"/>
      <c r="M5" s="77"/>
      <c r="N5" s="78"/>
      <c r="O5" s="77"/>
      <c r="P5" s="77"/>
      <c r="Q5" s="77"/>
      <c r="R5" s="73"/>
      <c r="S5" s="76"/>
    </row>
    <row r="6" spans="1:19" ht="14.1" customHeight="1">
      <c r="A6" s="9"/>
      <c r="B6" s="10">
        <v>2013</v>
      </c>
      <c r="C6" s="10">
        <v>2014</v>
      </c>
      <c r="D6" s="10">
        <v>2015</v>
      </c>
      <c r="E6" s="10">
        <v>2016</v>
      </c>
      <c r="F6" s="10">
        <v>2017</v>
      </c>
      <c r="G6" s="54"/>
      <c r="H6" s="10">
        <v>2017</v>
      </c>
      <c r="I6" s="161"/>
      <c r="J6" s="113"/>
      <c r="K6" s="67"/>
      <c r="L6" s="76"/>
      <c r="M6" s="79"/>
      <c r="N6" s="80"/>
      <c r="O6" s="81"/>
      <c r="P6" s="77"/>
      <c r="Q6" s="77"/>
      <c r="R6" s="67"/>
      <c r="S6" s="76"/>
    </row>
    <row r="7" spans="1:19" ht="14.1" customHeight="1">
      <c r="A7" s="12"/>
      <c r="B7" s="58"/>
      <c r="C7" s="58"/>
      <c r="F7" s="192"/>
      <c r="G7" s="192"/>
      <c r="H7" s="192"/>
      <c r="I7" s="207"/>
      <c r="J7" s="207"/>
      <c r="K7" s="67"/>
      <c r="L7" s="67"/>
      <c r="M7" s="79"/>
      <c r="N7" s="80"/>
      <c r="O7" s="81"/>
      <c r="P7" s="77"/>
      <c r="Q7" s="77"/>
      <c r="R7" s="67"/>
      <c r="S7" s="76"/>
    </row>
    <row r="8" spans="1:19" ht="14.1" customHeight="1">
      <c r="A8" s="41" t="s">
        <v>16</v>
      </c>
      <c r="B8" s="49">
        <v>234.23</v>
      </c>
      <c r="C8" s="49">
        <v>268.76</v>
      </c>
      <c r="D8" s="49">
        <v>303.27999999999997</v>
      </c>
      <c r="E8" s="49">
        <v>341.49</v>
      </c>
      <c r="F8" s="126">
        <v>333.55</v>
      </c>
      <c r="G8" s="289"/>
      <c r="H8" s="126">
        <v>134260.76999999999</v>
      </c>
      <c r="I8" s="208"/>
      <c r="J8" s="259"/>
      <c r="K8" s="67"/>
      <c r="L8" s="67"/>
      <c r="M8" s="79"/>
      <c r="N8" s="80"/>
      <c r="O8" s="81"/>
      <c r="P8" s="77"/>
      <c r="Q8" s="77"/>
      <c r="R8" s="67"/>
      <c r="S8" s="76"/>
    </row>
    <row r="9" spans="1:19" ht="6" customHeight="1">
      <c r="A9" s="41"/>
      <c r="B9" s="49"/>
      <c r="C9" s="49"/>
      <c r="D9" s="49"/>
      <c r="E9" s="49"/>
      <c r="F9" s="289"/>
      <c r="G9" s="289"/>
      <c r="H9" s="289"/>
      <c r="I9" s="208"/>
      <c r="J9" s="259"/>
      <c r="K9" s="67"/>
      <c r="L9" s="67"/>
      <c r="M9" s="79"/>
      <c r="N9" s="80"/>
      <c r="O9" s="81"/>
      <c r="P9" s="77"/>
      <c r="Q9" s="77"/>
      <c r="R9" s="67"/>
      <c r="S9" s="76"/>
    </row>
    <row r="10" spans="1:19" ht="14.1" customHeight="1">
      <c r="A10" s="41" t="s">
        <v>0</v>
      </c>
      <c r="B10" s="49">
        <v>1040.1500000000001</v>
      </c>
      <c r="C10" s="49">
        <v>1181.52</v>
      </c>
      <c r="D10" s="49">
        <v>1329.13</v>
      </c>
      <c r="E10" s="49">
        <v>1511.58</v>
      </c>
      <c r="F10" s="126">
        <v>1517.96</v>
      </c>
      <c r="G10" s="289"/>
      <c r="H10" s="126">
        <v>517824.26</v>
      </c>
      <c r="I10" s="208"/>
      <c r="J10" s="259"/>
      <c r="K10" s="67"/>
      <c r="L10" s="67"/>
      <c r="M10" s="79"/>
      <c r="N10" s="80"/>
      <c r="O10" s="81"/>
      <c r="P10" s="79"/>
      <c r="Q10" s="79"/>
      <c r="R10" s="67"/>
      <c r="S10" s="67"/>
    </row>
    <row r="11" spans="1:19" ht="6" customHeight="1">
      <c r="A11" s="41"/>
      <c r="B11" s="49"/>
      <c r="C11" s="49"/>
      <c r="D11" s="49"/>
      <c r="E11" s="49"/>
      <c r="F11" s="289"/>
      <c r="G11" s="289"/>
      <c r="H11" s="289"/>
      <c r="I11" s="208"/>
      <c r="J11" s="259"/>
      <c r="K11" s="67"/>
      <c r="L11" s="67"/>
      <c r="M11" s="79"/>
      <c r="N11" s="80"/>
      <c r="O11" s="81"/>
      <c r="P11" s="77"/>
      <c r="Q11" s="77"/>
      <c r="R11" s="67"/>
      <c r="S11" s="76"/>
    </row>
    <row r="12" spans="1:19" ht="14.1" customHeight="1">
      <c r="A12" s="41" t="s">
        <v>12</v>
      </c>
      <c r="B12" s="49">
        <v>27190.54</v>
      </c>
      <c r="C12" s="49">
        <v>35448.730000000003</v>
      </c>
      <c r="D12" s="49">
        <v>47066.84</v>
      </c>
      <c r="E12" s="49">
        <v>51377.63</v>
      </c>
      <c r="F12" s="126">
        <v>54122.65</v>
      </c>
      <c r="G12" s="289"/>
      <c r="H12" s="126">
        <v>12662115.529999999</v>
      </c>
      <c r="I12" s="208"/>
      <c r="J12" s="259"/>
      <c r="M12" s="79"/>
      <c r="N12" s="80"/>
      <c r="O12" s="81"/>
      <c r="P12" s="77"/>
      <c r="Q12" s="77"/>
      <c r="R12" s="67"/>
      <c r="S12" s="76"/>
    </row>
    <row r="13" spans="1:19" ht="14.1" customHeight="1">
      <c r="A13" s="68" t="s">
        <v>246</v>
      </c>
      <c r="B13" s="49">
        <v>25902.1</v>
      </c>
      <c r="C13" s="49">
        <v>31789.39</v>
      </c>
      <c r="D13" s="49">
        <v>42897.32</v>
      </c>
      <c r="E13" s="49">
        <v>46067.66</v>
      </c>
      <c r="F13" s="126">
        <v>48112.51</v>
      </c>
      <c r="G13" s="289"/>
      <c r="H13" s="126">
        <v>4550773.7</v>
      </c>
      <c r="I13" s="208"/>
      <c r="J13" s="259"/>
      <c r="M13" s="79"/>
      <c r="N13" s="80"/>
      <c r="O13" s="81"/>
      <c r="P13" s="77"/>
      <c r="Q13" s="77"/>
      <c r="R13" s="67"/>
      <c r="S13" s="76"/>
    </row>
    <row r="14" spans="1:19" ht="14.1" customHeight="1">
      <c r="A14" s="68" t="s">
        <v>247</v>
      </c>
      <c r="B14" s="49">
        <v>1288.44</v>
      </c>
      <c r="C14" s="49">
        <v>3659.34</v>
      </c>
      <c r="D14" s="49">
        <v>4169.5200000000004</v>
      </c>
      <c r="E14" s="49">
        <v>5309.97</v>
      </c>
      <c r="F14" s="126">
        <v>6010.14</v>
      </c>
      <c r="G14" s="289"/>
      <c r="H14" s="126">
        <v>8111341.8300000001</v>
      </c>
      <c r="I14" s="208"/>
      <c r="J14" s="259"/>
      <c r="M14" s="79"/>
      <c r="N14" s="80"/>
      <c r="O14" s="81"/>
      <c r="P14" s="77"/>
      <c r="Q14" s="77"/>
      <c r="R14" s="67"/>
      <c r="S14" s="76"/>
    </row>
    <row r="15" spans="1:19" ht="6" customHeight="1">
      <c r="A15" s="41"/>
      <c r="B15" s="49"/>
      <c r="C15" s="49"/>
      <c r="D15" s="49"/>
      <c r="E15" s="49"/>
      <c r="F15" s="289"/>
      <c r="G15" s="289"/>
      <c r="H15" s="289"/>
      <c r="I15" s="208"/>
      <c r="J15" s="259"/>
      <c r="M15" s="79"/>
      <c r="N15" s="80"/>
      <c r="O15" s="81"/>
      <c r="P15" s="79"/>
      <c r="Q15" s="79"/>
      <c r="R15" s="67"/>
      <c r="S15" s="67"/>
    </row>
    <row r="16" spans="1:19" ht="14.1" customHeight="1">
      <c r="A16" s="41" t="s">
        <v>4</v>
      </c>
      <c r="B16" s="49">
        <v>71631.210000000006</v>
      </c>
      <c r="C16" s="49">
        <v>86929.5</v>
      </c>
      <c r="D16" s="49">
        <v>109825.44</v>
      </c>
      <c r="E16" s="49">
        <v>122593.67</v>
      </c>
      <c r="F16" s="126">
        <v>131864.45000000001</v>
      </c>
      <c r="G16" s="289"/>
      <c r="H16" s="126">
        <v>78148452.040000007</v>
      </c>
      <c r="I16" s="208"/>
      <c r="J16" s="259"/>
      <c r="M16" s="79"/>
      <c r="N16" s="80"/>
      <c r="O16" s="81"/>
      <c r="P16" s="77"/>
      <c r="Q16" s="77"/>
      <c r="R16" s="67"/>
      <c r="S16" s="76"/>
    </row>
    <row r="17" spans="1:19" ht="14.1" customHeight="1">
      <c r="A17" s="68" t="s">
        <v>246</v>
      </c>
      <c r="B17" s="49">
        <v>68203.56</v>
      </c>
      <c r="C17" s="49">
        <v>78324.84</v>
      </c>
      <c r="D17" s="49">
        <v>100608.13</v>
      </c>
      <c r="E17" s="49">
        <v>111841.82</v>
      </c>
      <c r="F17" s="126">
        <v>118736.4</v>
      </c>
      <c r="G17" s="289"/>
      <c r="H17" s="126">
        <v>19582451.609999999</v>
      </c>
      <c r="I17" s="208"/>
      <c r="J17" s="259"/>
      <c r="M17" s="79"/>
      <c r="N17" s="80"/>
      <c r="O17" s="81"/>
      <c r="P17" s="77"/>
      <c r="Q17" s="77"/>
      <c r="R17" s="67"/>
      <c r="S17" s="76"/>
    </row>
    <row r="18" spans="1:19" ht="14.1" customHeight="1">
      <c r="A18" s="68" t="s">
        <v>247</v>
      </c>
      <c r="B18" s="49">
        <v>3427.65</v>
      </c>
      <c r="C18" s="49">
        <v>8604.66</v>
      </c>
      <c r="D18" s="49">
        <v>9217.31</v>
      </c>
      <c r="E18" s="49">
        <v>10751.86</v>
      </c>
      <c r="F18" s="126">
        <v>13128.05</v>
      </c>
      <c r="G18" s="289"/>
      <c r="H18" s="126">
        <v>58566000.420000002</v>
      </c>
      <c r="I18" s="208"/>
      <c r="J18" s="263"/>
      <c r="M18" s="79"/>
      <c r="N18" s="80"/>
      <c r="O18" s="81"/>
      <c r="P18" s="77"/>
      <c r="Q18" s="77"/>
      <c r="R18" s="67"/>
      <c r="S18" s="76"/>
    </row>
    <row r="19" spans="1:19" ht="6" customHeight="1">
      <c r="A19" s="41"/>
      <c r="B19" s="49"/>
      <c r="C19" s="49"/>
      <c r="D19" s="49"/>
      <c r="E19" s="49"/>
      <c r="F19" s="289"/>
      <c r="G19" s="289"/>
      <c r="H19" s="289"/>
      <c r="I19" s="208"/>
      <c r="J19" s="259"/>
      <c r="M19" s="79"/>
      <c r="N19" s="80"/>
      <c r="O19" s="81"/>
      <c r="P19" s="77"/>
      <c r="Q19" s="77"/>
      <c r="R19" s="67"/>
      <c r="S19" s="76"/>
    </row>
    <row r="20" spans="1:19" ht="14.1" customHeight="1">
      <c r="A20" s="41" t="s">
        <v>281</v>
      </c>
      <c r="B20" s="69">
        <v>18.708400000000001</v>
      </c>
      <c r="C20" s="69">
        <v>20.017700000000001</v>
      </c>
      <c r="D20" s="69">
        <v>22.435700000000001</v>
      </c>
      <c r="E20" s="69">
        <v>21.9206</v>
      </c>
      <c r="F20" s="284">
        <v>23.603867558164001</v>
      </c>
      <c r="G20" s="323"/>
      <c r="H20" s="284">
        <v>40.865632368265302</v>
      </c>
      <c r="I20" s="208"/>
      <c r="J20" s="263"/>
      <c r="M20" s="79"/>
      <c r="N20" s="80"/>
      <c r="O20" s="81"/>
      <c r="P20" s="79"/>
      <c r="Q20" s="79"/>
      <c r="R20" s="67"/>
      <c r="S20" s="67"/>
    </row>
    <row r="21" spans="1:19" ht="6" customHeight="1">
      <c r="A21" s="41"/>
      <c r="B21" s="69"/>
      <c r="C21" s="69"/>
      <c r="D21" s="69"/>
      <c r="E21" s="69"/>
      <c r="F21" s="323"/>
      <c r="G21" s="323"/>
      <c r="H21" s="323"/>
      <c r="I21" s="208"/>
      <c r="J21" s="263"/>
      <c r="M21" s="81"/>
      <c r="N21" s="80"/>
      <c r="O21" s="81"/>
      <c r="P21" s="77"/>
      <c r="Q21" s="77"/>
      <c r="R21" s="67"/>
      <c r="S21" s="76"/>
    </row>
    <row r="22" spans="1:19" ht="14.1" customHeight="1">
      <c r="A22" s="41" t="s">
        <v>282</v>
      </c>
      <c r="B22" s="69">
        <v>25.079699999999999</v>
      </c>
      <c r="C22" s="69">
        <v>26.213100000000001</v>
      </c>
      <c r="D22" s="69">
        <v>31.036100000000001</v>
      </c>
      <c r="E22" s="69">
        <v>32.920099999999998</v>
      </c>
      <c r="F22" s="284">
        <v>34.692724101725197</v>
      </c>
      <c r="G22" s="323"/>
      <c r="H22" s="284">
        <v>61.706516635307601</v>
      </c>
      <c r="I22" s="208"/>
      <c r="J22" s="263"/>
      <c r="M22" s="81"/>
      <c r="N22" s="80"/>
      <c r="O22" s="81"/>
      <c r="P22" s="79"/>
      <c r="Q22" s="79"/>
      <c r="R22" s="67"/>
      <c r="S22" s="67"/>
    </row>
    <row r="23" spans="1:19" ht="6" customHeight="1">
      <c r="A23" s="41"/>
      <c r="B23" s="69"/>
      <c r="C23" s="69"/>
      <c r="D23" s="69"/>
      <c r="E23" s="69"/>
      <c r="F23" s="323"/>
      <c r="G23" s="323"/>
      <c r="H23" s="323"/>
      <c r="I23" s="208"/>
      <c r="J23" s="259"/>
      <c r="M23" s="67"/>
      <c r="N23" s="80"/>
      <c r="O23" s="67"/>
      <c r="P23" s="67"/>
      <c r="Q23" s="67"/>
      <c r="R23" s="67"/>
      <c r="S23" s="67"/>
    </row>
    <row r="24" spans="1:19" ht="14.1" customHeight="1">
      <c r="A24" s="41" t="s">
        <v>5</v>
      </c>
      <c r="B24" s="69">
        <v>2.63442</v>
      </c>
      <c r="C24" s="69">
        <v>2.4522599999999999</v>
      </c>
      <c r="D24" s="69">
        <v>2.3333900000000001</v>
      </c>
      <c r="E24" s="69">
        <v>2.3861300000000001</v>
      </c>
      <c r="F24" s="284">
        <v>2.4363999999999999</v>
      </c>
      <c r="G24" s="323"/>
      <c r="H24" s="284">
        <v>6.1718299999999999</v>
      </c>
      <c r="I24" s="208"/>
      <c r="J24" s="259"/>
      <c r="M24" s="67"/>
      <c r="N24" s="80"/>
      <c r="O24" s="67"/>
      <c r="P24" s="79"/>
      <c r="Q24" s="79"/>
      <c r="R24" s="67"/>
      <c r="S24" s="67"/>
    </row>
    <row r="25" spans="1:19" ht="6" customHeight="1">
      <c r="A25" s="41"/>
      <c r="B25" s="49"/>
      <c r="C25" s="49"/>
      <c r="D25" s="49"/>
      <c r="E25" s="49"/>
      <c r="F25" s="289"/>
      <c r="G25" s="289"/>
      <c r="H25" s="289"/>
      <c r="I25" s="208"/>
      <c r="J25" s="259"/>
      <c r="K25" s="79"/>
      <c r="L25" s="79"/>
      <c r="M25" s="79"/>
      <c r="N25" s="77"/>
      <c r="O25" s="79"/>
      <c r="P25" s="77"/>
      <c r="Q25" s="77"/>
      <c r="R25" s="67"/>
      <c r="S25" s="77"/>
    </row>
    <row r="26" spans="1:19" ht="14.1" customHeight="1">
      <c r="A26" s="41" t="s">
        <v>17</v>
      </c>
      <c r="B26" s="49">
        <v>82.79</v>
      </c>
      <c r="C26" s="49">
        <v>99.76</v>
      </c>
      <c r="D26" s="49">
        <v>125.78</v>
      </c>
      <c r="E26" s="49">
        <v>152.66999999999999</v>
      </c>
      <c r="F26" s="126">
        <v>123.79</v>
      </c>
      <c r="G26" s="289"/>
      <c r="H26" s="126">
        <v>28515.58</v>
      </c>
      <c r="I26" s="208"/>
      <c r="J26" s="259"/>
    </row>
    <row r="27" spans="1:19" ht="14.1" customHeight="1">
      <c r="A27" s="24"/>
      <c r="B27" s="24"/>
      <c r="C27" s="24"/>
      <c r="D27" s="24"/>
      <c r="E27" s="24"/>
      <c r="F27" s="310"/>
      <c r="G27" s="310"/>
      <c r="H27" s="310"/>
    </row>
    <row r="28" spans="1:19" ht="14.1" customHeight="1">
      <c r="A28" s="48" t="s">
        <v>198</v>
      </c>
      <c r="B28" s="48"/>
      <c r="C28" s="48"/>
      <c r="D28" s="48"/>
      <c r="E28" s="48"/>
      <c r="F28" s="48"/>
      <c r="G28" s="48"/>
      <c r="H28" s="48"/>
    </row>
    <row r="29" spans="1:19" ht="14.1" customHeight="1">
      <c r="A29" s="82"/>
      <c r="B29" s="58"/>
      <c r="C29" s="49"/>
      <c r="D29" s="49"/>
      <c r="E29" s="49"/>
      <c r="K29" s="51"/>
      <c r="L29" s="51"/>
      <c r="M29" s="51"/>
      <c r="N29" s="51"/>
      <c r="O29" s="51"/>
    </row>
    <row r="30" spans="1:19" ht="14.1" customHeight="1">
      <c r="B30" s="51"/>
      <c r="C30" s="51"/>
      <c r="D30" s="51"/>
      <c r="E30" s="51"/>
      <c r="F30" s="51"/>
      <c r="G30" s="51"/>
      <c r="H30" s="51"/>
      <c r="K30" s="51"/>
      <c r="L30" s="51"/>
      <c r="M30" s="51"/>
      <c r="N30" s="51"/>
      <c r="O30" s="51"/>
    </row>
    <row r="31" spans="1:19" ht="14.1" customHeight="1"/>
    <row r="32" spans="1:19" ht="14.1" customHeight="1">
      <c r="A32" s="395" t="s">
        <v>385</v>
      </c>
      <c r="B32" s="395"/>
      <c r="C32" s="395"/>
      <c r="D32" s="395"/>
      <c r="E32" s="395"/>
      <c r="F32" s="395"/>
      <c r="G32" s="395"/>
      <c r="H32" s="395"/>
    </row>
    <row r="33" spans="1:16" ht="15">
      <c r="A33" s="395"/>
      <c r="B33" s="395"/>
      <c r="C33" s="395"/>
      <c r="D33" s="395"/>
      <c r="E33" s="395"/>
      <c r="F33" s="395"/>
      <c r="G33" s="395"/>
      <c r="H33" s="395"/>
      <c r="J33" s="110" t="s">
        <v>37</v>
      </c>
      <c r="K33" s="15"/>
      <c r="L33" s="15"/>
      <c r="M33" s="15"/>
      <c r="N33" s="15"/>
      <c r="O33" s="15"/>
      <c r="P33" s="100"/>
    </row>
    <row r="34" spans="1:16">
      <c r="J34" s="103"/>
      <c r="K34" s="5"/>
      <c r="L34" s="5"/>
      <c r="M34" s="5"/>
      <c r="N34" s="5"/>
      <c r="O34" s="5"/>
      <c r="P34" s="102"/>
    </row>
    <row r="35" spans="1:16">
      <c r="A35" s="8"/>
      <c r="B35" s="8"/>
      <c r="C35" s="8"/>
      <c r="D35" s="8"/>
      <c r="E35" s="8"/>
      <c r="F35" s="8"/>
      <c r="G35" s="8"/>
      <c r="H35" s="8"/>
      <c r="J35" s="101"/>
      <c r="K35" s="34" t="s">
        <v>39</v>
      </c>
      <c r="L35" s="34" t="s">
        <v>48</v>
      </c>
      <c r="M35" s="34" t="s">
        <v>218</v>
      </c>
      <c r="N35" s="34" t="s">
        <v>244</v>
      </c>
      <c r="O35" s="34" t="s">
        <v>335</v>
      </c>
      <c r="P35" s="165" t="s">
        <v>362</v>
      </c>
    </row>
    <row r="36" spans="1:16">
      <c r="A36" s="8"/>
      <c r="B36" s="8"/>
      <c r="C36" s="8"/>
      <c r="D36" s="8"/>
      <c r="E36" s="8"/>
      <c r="F36" s="8"/>
      <c r="G36" s="8"/>
      <c r="H36" s="8"/>
      <c r="I36" s="68"/>
      <c r="J36" s="168" t="s">
        <v>246</v>
      </c>
      <c r="K36" s="69">
        <v>18.02</v>
      </c>
      <c r="L36" s="69">
        <v>17.82</v>
      </c>
      <c r="M36" s="69">
        <v>14.84</v>
      </c>
      <c r="N36" s="69">
        <v>28.45</v>
      </c>
      <c r="O36" s="69">
        <v>11.17</v>
      </c>
      <c r="P36" s="107">
        <f>((F17-E17)/E17)*100</f>
        <v>6.1645813703675305</v>
      </c>
    </row>
    <row r="37" spans="1:16">
      <c r="A37" s="8"/>
      <c r="B37" s="8"/>
      <c r="C37" s="8"/>
      <c r="D37" s="8"/>
      <c r="E37" s="8"/>
      <c r="F37" s="8"/>
      <c r="G37" s="8"/>
      <c r="H37" s="8"/>
      <c r="I37" s="41"/>
      <c r="J37" s="196" t="s">
        <v>247</v>
      </c>
      <c r="K37" s="108">
        <v>27.7</v>
      </c>
      <c r="L37" s="108">
        <v>2.57</v>
      </c>
      <c r="M37" s="108">
        <v>151.04</v>
      </c>
      <c r="N37" s="108">
        <v>7.12</v>
      </c>
      <c r="O37" s="108">
        <v>16.649999999999999</v>
      </c>
      <c r="P37" s="109">
        <f>((F18-E18)/E18)*100</f>
        <v>22.1002691627309</v>
      </c>
    </row>
    <row r="38" spans="1:16">
      <c r="A38" s="8"/>
      <c r="B38" s="8"/>
      <c r="C38" s="8"/>
      <c r="D38" s="8"/>
      <c r="E38" s="8"/>
      <c r="F38" s="8"/>
      <c r="G38" s="8"/>
      <c r="H38" s="8"/>
      <c r="J38" s="42"/>
      <c r="K38" s="42"/>
      <c r="L38" s="42"/>
      <c r="M38" s="42"/>
      <c r="N38" s="42"/>
      <c r="O38" s="42"/>
    </row>
    <row r="39" spans="1:16">
      <c r="A39" s="8"/>
      <c r="B39" s="8"/>
      <c r="C39" s="8"/>
      <c r="D39" s="8"/>
      <c r="E39" s="8"/>
      <c r="F39" s="8"/>
      <c r="G39" s="8"/>
      <c r="H39" s="8"/>
      <c r="I39" s="68"/>
      <c r="J39" s="49"/>
      <c r="K39" s="172"/>
      <c r="L39" s="172"/>
      <c r="M39" s="172"/>
      <c r="N39" s="172"/>
      <c r="O39" s="172"/>
      <c r="P39" s="172"/>
    </row>
    <row r="40" spans="1:16">
      <c r="A40" s="8"/>
      <c r="B40" s="8"/>
      <c r="C40" s="8"/>
      <c r="D40" s="8"/>
      <c r="E40" s="8"/>
      <c r="F40" s="8"/>
      <c r="G40" s="8"/>
      <c r="H40" s="8"/>
      <c r="I40" s="68"/>
      <c r="J40" s="173"/>
      <c r="K40" s="174"/>
      <c r="L40" s="174"/>
      <c r="M40" s="172"/>
      <c r="N40" s="172"/>
      <c r="O40" s="172"/>
      <c r="P40" s="172"/>
    </row>
    <row r="41" spans="1:16">
      <c r="A41" s="8"/>
      <c r="B41" s="8"/>
      <c r="C41" s="8"/>
      <c r="D41" s="8"/>
      <c r="E41" s="8"/>
      <c r="F41" s="8"/>
      <c r="G41" s="8"/>
      <c r="H41" s="8"/>
      <c r="J41" s="175"/>
      <c r="K41" s="174"/>
      <c r="L41" s="174"/>
      <c r="M41" s="174"/>
      <c r="N41" s="174"/>
      <c r="O41" s="174"/>
    </row>
    <row r="42" spans="1:16">
      <c r="A42" s="8"/>
      <c r="B42" s="8"/>
      <c r="C42" s="8"/>
      <c r="D42" s="8"/>
      <c r="E42" s="8"/>
      <c r="F42" s="8"/>
      <c r="G42" s="8"/>
      <c r="H42" s="8"/>
      <c r="I42" s="41"/>
      <c r="J42" s="175"/>
      <c r="K42" s="174"/>
      <c r="L42" s="174"/>
      <c r="M42" s="174"/>
      <c r="N42" s="174"/>
      <c r="O42" s="174"/>
      <c r="P42" s="174"/>
    </row>
    <row r="43" spans="1:16">
      <c r="A43" s="8"/>
      <c r="B43" s="8"/>
      <c r="C43" s="8"/>
      <c r="D43" s="8"/>
      <c r="E43" s="8"/>
      <c r="F43" s="8"/>
      <c r="G43" s="8"/>
      <c r="H43" s="8"/>
      <c r="J43" s="42"/>
      <c r="K43" s="42"/>
      <c r="L43" s="42"/>
      <c r="M43" s="174"/>
      <c r="N43" s="174"/>
      <c r="O43" s="174"/>
      <c r="P43" s="174"/>
    </row>
    <row r="44" spans="1:16">
      <c r="A44" s="8"/>
      <c r="B44" s="8"/>
      <c r="C44" s="8"/>
      <c r="D44" s="8"/>
      <c r="E44" s="8"/>
      <c r="F44" s="8"/>
      <c r="G44" s="8"/>
      <c r="H44" s="8"/>
      <c r="I44" s="68"/>
      <c r="J44" s="49"/>
      <c r="K44" s="49"/>
      <c r="L44" s="49"/>
      <c r="M44" s="49"/>
      <c r="N44" s="49"/>
    </row>
    <row r="45" spans="1:16">
      <c r="A45" s="8"/>
      <c r="B45" s="8"/>
      <c r="C45" s="8"/>
      <c r="D45" s="8"/>
      <c r="E45" s="8"/>
      <c r="F45" s="8"/>
      <c r="G45" s="8"/>
      <c r="H45" s="8"/>
      <c r="I45" s="68"/>
      <c r="J45" s="49"/>
      <c r="K45" s="49"/>
      <c r="L45" s="49"/>
      <c r="M45" s="49"/>
      <c r="N45" s="49"/>
    </row>
    <row r="46" spans="1:16">
      <c r="A46" s="8"/>
      <c r="B46" s="8"/>
      <c r="C46" s="8"/>
      <c r="D46" s="8"/>
      <c r="E46" s="8"/>
      <c r="F46" s="8"/>
      <c r="G46" s="8"/>
      <c r="H46" s="8"/>
    </row>
    <row r="47" spans="1:16">
      <c r="A47" s="8"/>
      <c r="B47" s="8"/>
      <c r="C47" s="8"/>
      <c r="D47" s="8"/>
      <c r="E47" s="8"/>
      <c r="F47" s="8"/>
      <c r="G47" s="8"/>
      <c r="H47" s="8"/>
    </row>
    <row r="48" spans="1:16">
      <c r="A48" s="8"/>
      <c r="B48" s="8"/>
      <c r="C48" s="8"/>
      <c r="D48" s="8"/>
      <c r="E48" s="8"/>
      <c r="F48" s="8"/>
      <c r="G48" s="8"/>
      <c r="H48" s="8"/>
    </row>
    <row r="49" spans="1:17">
      <c r="A49" s="8"/>
      <c r="B49" s="8"/>
      <c r="C49" s="8"/>
      <c r="D49" s="8"/>
      <c r="E49" s="8"/>
      <c r="F49" s="8"/>
      <c r="G49" s="8"/>
      <c r="H49" s="8"/>
    </row>
    <row r="50" spans="1:17">
      <c r="A50" s="8"/>
      <c r="B50" s="8"/>
      <c r="C50" s="8"/>
      <c r="D50" s="8"/>
      <c r="E50" s="8"/>
      <c r="F50" s="8"/>
      <c r="G50" s="8"/>
      <c r="H50" s="8"/>
    </row>
    <row r="51" spans="1:17">
      <c r="A51" s="8"/>
      <c r="B51" s="8"/>
      <c r="C51" s="8"/>
      <c r="D51" s="8"/>
      <c r="E51" s="8"/>
      <c r="F51" s="8"/>
      <c r="G51" s="8"/>
      <c r="H51" s="8"/>
    </row>
    <row r="52" spans="1:17">
      <c r="A52" s="8"/>
      <c r="B52" s="8"/>
      <c r="C52" s="8"/>
      <c r="D52" s="8"/>
      <c r="E52" s="8"/>
      <c r="F52" s="8"/>
      <c r="G52" s="8"/>
      <c r="H52" s="8"/>
    </row>
    <row r="53" spans="1:17">
      <c r="A53" s="8"/>
      <c r="B53" s="8"/>
      <c r="C53" s="8"/>
      <c r="D53" s="8"/>
      <c r="E53" s="8"/>
      <c r="F53" s="8"/>
      <c r="G53" s="8"/>
      <c r="H53" s="8"/>
    </row>
    <row r="54" spans="1:17">
      <c r="A54" s="70"/>
      <c r="B54" s="58"/>
      <c r="C54" s="58"/>
      <c r="D54" s="58"/>
      <c r="E54" s="58"/>
    </row>
    <row r="55" spans="1:17">
      <c r="A55" s="70"/>
      <c r="B55" s="58"/>
      <c r="C55" s="58"/>
      <c r="D55" s="58"/>
      <c r="E55" s="58"/>
      <c r="K55" s="83"/>
      <c r="L55" s="83"/>
      <c r="M55" s="83"/>
      <c r="N55" s="83"/>
      <c r="O55" s="83"/>
      <c r="P55" s="84"/>
      <c r="Q55" s="85"/>
    </row>
    <row r="56" spans="1:17">
      <c r="A56" s="12"/>
      <c r="B56" s="58"/>
      <c r="C56" s="49"/>
      <c r="D56" s="49"/>
      <c r="E56" s="49"/>
      <c r="K56" s="86"/>
      <c r="L56" s="83"/>
      <c r="M56" s="87"/>
      <c r="N56" s="83"/>
      <c r="O56" s="86"/>
      <c r="P56" s="84"/>
      <c r="Q56" s="84"/>
    </row>
    <row r="57" spans="1:17">
      <c r="A57" s="12"/>
      <c r="B57" s="58"/>
      <c r="C57" s="49"/>
      <c r="D57" s="49"/>
      <c r="E57" s="49"/>
      <c r="K57" s="86"/>
      <c r="L57" s="83"/>
      <c r="M57" s="87"/>
      <c r="N57" s="83"/>
      <c r="O57" s="86"/>
      <c r="P57" s="84"/>
      <c r="Q57" s="88"/>
    </row>
    <row r="58" spans="1:17" ht="14.1" customHeight="1">
      <c r="A58" s="82"/>
      <c r="B58" s="58"/>
      <c r="C58" s="49"/>
      <c r="D58" s="49"/>
      <c r="E58" s="49"/>
    </row>
    <row r="59" spans="1:17" ht="14.1" customHeight="1">
      <c r="A59" s="82"/>
      <c r="B59" s="58"/>
      <c r="C59" s="49"/>
      <c r="D59" s="49"/>
      <c r="E59" s="49"/>
    </row>
    <row r="60" spans="1:17">
      <c r="A60" s="8"/>
      <c r="B60" s="8"/>
      <c r="C60" s="8"/>
      <c r="D60" s="8"/>
      <c r="E60" s="8"/>
      <c r="F60" s="8"/>
      <c r="G60" s="8"/>
      <c r="H60" s="8"/>
    </row>
    <row r="61" spans="1:17">
      <c r="A61" s="8"/>
      <c r="B61" s="8"/>
      <c r="C61" s="8"/>
      <c r="D61" s="8"/>
      <c r="E61" s="8"/>
      <c r="F61" s="8"/>
      <c r="G61" s="8"/>
      <c r="H61" s="8"/>
    </row>
    <row r="62" spans="1:17">
      <c r="A62" s="8"/>
      <c r="B62" s="8"/>
      <c r="C62" s="8"/>
      <c r="D62" s="8"/>
      <c r="E62" s="8"/>
      <c r="F62" s="8"/>
      <c r="G62" s="8"/>
      <c r="H62" s="8"/>
    </row>
    <row r="63" spans="1:17">
      <c r="A63" s="8"/>
      <c r="B63" s="8"/>
      <c r="C63" s="8"/>
      <c r="D63" s="8"/>
      <c r="E63" s="8"/>
      <c r="F63" s="8"/>
      <c r="G63" s="8"/>
      <c r="H63" s="8"/>
    </row>
    <row r="64" spans="1:17">
      <c r="A64" s="70"/>
      <c r="B64" s="58"/>
      <c r="C64" s="58"/>
      <c r="D64" s="58"/>
      <c r="E64" s="58"/>
    </row>
    <row r="65" spans="1:15">
      <c r="A65" s="70"/>
      <c r="B65" s="58"/>
      <c r="C65" s="58"/>
      <c r="D65" s="58"/>
      <c r="E65" s="58"/>
    </row>
    <row r="66" spans="1:15">
      <c r="J66" s="51"/>
      <c r="K66" s="51"/>
      <c r="L66" s="51"/>
      <c r="M66" s="51"/>
      <c r="N66" s="51"/>
      <c r="O66" s="51"/>
    </row>
    <row r="67" spans="1:15">
      <c r="J67" s="51"/>
      <c r="K67" s="51"/>
      <c r="L67" s="51"/>
      <c r="M67" s="51"/>
      <c r="N67" s="51"/>
      <c r="O67" s="51"/>
    </row>
  </sheetData>
  <mergeCells count="2">
    <mergeCell ref="A32:H32"/>
    <mergeCell ref="A33:H33"/>
  </mergeCells>
  <phoneticPr fontId="3" type="noConversion"/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zoomScaleNormal="100" workbookViewId="0">
      <selection activeCell="J13" sqref="J13"/>
    </sheetView>
  </sheetViews>
  <sheetFormatPr baseColWidth="10" defaultRowHeight="12.75"/>
  <cols>
    <col min="1" max="1" width="29.28515625" style="195" customWidth="1"/>
    <col min="2" max="2" width="7.28515625" style="195" customWidth="1"/>
    <col min="3" max="6" width="9.7109375" style="195" customWidth="1"/>
    <col min="7" max="7" width="5" style="195" customWidth="1"/>
    <col min="8" max="8" width="11.7109375" style="195" customWidth="1"/>
    <col min="9" max="16384" width="11.42578125" style="195"/>
  </cols>
  <sheetData>
    <row r="1" spans="1:17" ht="13.5" thickBot="1">
      <c r="A1" s="1" t="s">
        <v>73</v>
      </c>
      <c r="B1" s="2"/>
      <c r="C1" s="2"/>
      <c r="D1" s="2"/>
      <c r="E1" s="2"/>
      <c r="F1" s="2"/>
      <c r="G1" s="2"/>
      <c r="H1" s="2"/>
    </row>
    <row r="2" spans="1:17" ht="14.1" customHeight="1">
      <c r="F2" s="194"/>
      <c r="G2" s="194"/>
      <c r="H2" s="194"/>
      <c r="K2" s="190" t="s">
        <v>231</v>
      </c>
      <c r="L2" s="77"/>
      <c r="M2" s="89"/>
      <c r="N2" s="90"/>
      <c r="O2" s="89"/>
      <c r="P2" s="67"/>
      <c r="Q2" s="91"/>
    </row>
    <row r="3" spans="1:17" ht="14.1" customHeight="1">
      <c r="A3" s="36" t="s">
        <v>386</v>
      </c>
      <c r="F3" s="194"/>
      <c r="G3" s="194"/>
      <c r="H3" s="194"/>
      <c r="L3" s="79"/>
      <c r="M3" s="90"/>
      <c r="N3" s="92"/>
      <c r="O3" s="90"/>
      <c r="P3" s="67"/>
      <c r="Q3" s="76"/>
    </row>
    <row r="4" spans="1:17" ht="14.1" customHeight="1">
      <c r="A4" s="52"/>
      <c r="B4" s="53"/>
      <c r="C4" s="53"/>
      <c r="D4" s="53"/>
      <c r="E4" s="53"/>
      <c r="F4" s="52"/>
      <c r="G4" s="52"/>
      <c r="H4" s="52"/>
      <c r="K4" s="5"/>
      <c r="L4" s="5"/>
      <c r="M4" s="5"/>
      <c r="N4" s="5"/>
      <c r="O4" s="5"/>
      <c r="P4" s="5"/>
      <c r="Q4" s="5"/>
    </row>
    <row r="5" spans="1:17" ht="14.1" customHeight="1">
      <c r="A5" s="38"/>
      <c r="B5" s="39" t="s">
        <v>6</v>
      </c>
      <c r="C5" s="39"/>
      <c r="D5" s="39"/>
      <c r="E5" s="39"/>
      <c r="F5" s="39"/>
      <c r="G5" s="39"/>
      <c r="H5" s="66" t="s">
        <v>7</v>
      </c>
    </row>
    <row r="6" spans="1:17" ht="14.1" customHeight="1">
      <c r="A6" s="9"/>
      <c r="B6" s="10">
        <v>2013</v>
      </c>
      <c r="C6" s="10">
        <v>2014</v>
      </c>
      <c r="D6" s="10">
        <v>2015</v>
      </c>
      <c r="E6" s="10">
        <v>2016</v>
      </c>
      <c r="F6" s="10">
        <v>2017</v>
      </c>
      <c r="G6" s="54"/>
      <c r="H6" s="10">
        <v>2017</v>
      </c>
      <c r="I6" s="161"/>
      <c r="J6" s="207"/>
    </row>
    <row r="7" spans="1:17" ht="14.1" customHeight="1">
      <c r="A7" s="12"/>
      <c r="B7" s="58"/>
      <c r="C7" s="58"/>
      <c r="D7" s="282"/>
      <c r="E7" s="282"/>
      <c r="I7" s="207"/>
      <c r="J7" s="207"/>
    </row>
    <row r="8" spans="1:17" ht="14.1" customHeight="1">
      <c r="A8" s="41" t="s">
        <v>35</v>
      </c>
      <c r="B8" s="49">
        <v>103.66666666666667</v>
      </c>
      <c r="C8" s="49">
        <v>106.58333333333333</v>
      </c>
      <c r="D8" s="49">
        <v>114.58333333333333</v>
      </c>
      <c r="E8" s="49">
        <v>116.64</v>
      </c>
      <c r="F8" s="126">
        <v>123.31</v>
      </c>
      <c r="G8" s="289"/>
      <c r="H8" s="126">
        <v>16343.84</v>
      </c>
      <c r="I8" s="208"/>
      <c r="J8" s="222"/>
    </row>
    <row r="9" spans="1:17" ht="6" customHeight="1">
      <c r="A9" s="41"/>
      <c r="B9" s="49"/>
      <c r="C9" s="49"/>
      <c r="D9" s="282"/>
      <c r="E9" s="282"/>
      <c r="F9" s="363"/>
      <c r="G9" s="363"/>
      <c r="H9" s="363"/>
      <c r="I9" s="208"/>
      <c r="J9" s="222"/>
    </row>
    <row r="10" spans="1:17" ht="14.1" customHeight="1">
      <c r="A10" s="41" t="s">
        <v>0</v>
      </c>
      <c r="B10" s="49">
        <v>966.83333333333337</v>
      </c>
      <c r="C10" s="49">
        <v>979.75</v>
      </c>
      <c r="D10" s="49">
        <v>1069.75</v>
      </c>
      <c r="E10" s="49">
        <v>1094.72</v>
      </c>
      <c r="F10" s="126">
        <v>1165.6300000000001</v>
      </c>
      <c r="G10" s="289"/>
      <c r="H10" s="126">
        <v>155710.64000000001</v>
      </c>
      <c r="I10" s="208"/>
      <c r="J10" s="222"/>
    </row>
    <row r="11" spans="1:17" ht="6" customHeight="1">
      <c r="A11" s="41"/>
      <c r="B11" s="49"/>
      <c r="C11" s="49"/>
      <c r="D11" s="49"/>
      <c r="E11" s="49"/>
      <c r="F11" s="289"/>
      <c r="G11" s="289"/>
      <c r="H11" s="289"/>
      <c r="I11" s="208"/>
      <c r="J11" s="222"/>
    </row>
    <row r="12" spans="1:17" ht="14.1" customHeight="1">
      <c r="A12" s="41" t="s">
        <v>12</v>
      </c>
      <c r="B12" s="49">
        <v>25939</v>
      </c>
      <c r="C12" s="49">
        <v>23539</v>
      </c>
      <c r="D12" s="49">
        <v>31229</v>
      </c>
      <c r="E12" s="49">
        <v>35727.980000000003</v>
      </c>
      <c r="F12" s="126">
        <v>40153.96</v>
      </c>
      <c r="G12" s="289"/>
      <c r="H12" s="126">
        <v>4049975.24</v>
      </c>
      <c r="I12" s="208"/>
      <c r="J12" s="222"/>
    </row>
    <row r="13" spans="1:17" ht="14.1" customHeight="1">
      <c r="A13" s="68" t="s">
        <v>246</v>
      </c>
      <c r="B13" s="49">
        <v>24325</v>
      </c>
      <c r="C13" s="49">
        <v>21775</v>
      </c>
      <c r="D13" s="49">
        <v>28769</v>
      </c>
      <c r="E13" s="49">
        <v>33042.93</v>
      </c>
      <c r="F13" s="126">
        <v>37854.61</v>
      </c>
      <c r="G13" s="289"/>
      <c r="H13" s="126">
        <v>3265242.84</v>
      </c>
      <c r="I13" s="208"/>
      <c r="J13" s="222"/>
    </row>
    <row r="14" spans="1:17" ht="14.1" customHeight="1">
      <c r="A14" s="68" t="s">
        <v>247</v>
      </c>
      <c r="B14" s="49">
        <v>1614</v>
      </c>
      <c r="C14" s="49">
        <v>1765</v>
      </c>
      <c r="D14" s="49">
        <v>2460</v>
      </c>
      <c r="E14" s="49">
        <v>2685.05</v>
      </c>
      <c r="F14" s="126">
        <v>2299.35</v>
      </c>
      <c r="G14" s="289"/>
      <c r="H14" s="126">
        <v>784732.4</v>
      </c>
      <c r="I14" s="208"/>
      <c r="J14" s="222"/>
    </row>
    <row r="15" spans="1:17" ht="6" customHeight="1">
      <c r="A15" s="68"/>
      <c r="B15" s="49"/>
      <c r="C15" s="49"/>
      <c r="D15" s="49"/>
      <c r="E15" s="49"/>
      <c r="F15" s="289"/>
      <c r="G15" s="289"/>
      <c r="H15" s="289"/>
      <c r="I15" s="208"/>
      <c r="J15" s="222"/>
    </row>
    <row r="16" spans="1:17" ht="14.1" customHeight="1">
      <c r="A16" s="41" t="s">
        <v>4</v>
      </c>
      <c r="B16" s="49">
        <v>61921</v>
      </c>
      <c r="C16" s="49">
        <v>55553</v>
      </c>
      <c r="D16" s="49">
        <v>72726</v>
      </c>
      <c r="E16" s="49">
        <v>79631.8</v>
      </c>
      <c r="F16" s="126">
        <v>89157.89</v>
      </c>
      <c r="G16" s="289"/>
      <c r="H16" s="126">
        <v>11033771.119999999</v>
      </c>
      <c r="I16" s="208"/>
      <c r="J16" s="222"/>
    </row>
    <row r="17" spans="1:11" ht="14.1" customHeight="1">
      <c r="A17" s="68" t="s">
        <v>246</v>
      </c>
      <c r="B17" s="49">
        <v>58201</v>
      </c>
      <c r="C17" s="49">
        <v>52005</v>
      </c>
      <c r="D17" s="49">
        <v>67040</v>
      </c>
      <c r="E17" s="49">
        <v>74411.37</v>
      </c>
      <c r="F17" s="126">
        <v>84480.48</v>
      </c>
      <c r="G17" s="289"/>
      <c r="H17" s="126">
        <v>8075820.6600000001</v>
      </c>
      <c r="I17" s="208"/>
      <c r="J17" s="222"/>
    </row>
    <row r="18" spans="1:11" ht="14.1" customHeight="1">
      <c r="A18" s="68" t="s">
        <v>247</v>
      </c>
      <c r="B18" s="49">
        <v>3720</v>
      </c>
      <c r="C18" s="49">
        <v>3546</v>
      </c>
      <c r="D18" s="49">
        <v>5681</v>
      </c>
      <c r="E18" s="49">
        <v>5220.43</v>
      </c>
      <c r="F18" s="126">
        <v>4677.41</v>
      </c>
      <c r="G18" s="289"/>
      <c r="H18" s="126">
        <v>2957950.46</v>
      </c>
      <c r="I18" s="208"/>
      <c r="J18" s="222"/>
    </row>
    <row r="19" spans="1:11" ht="6" customHeight="1">
      <c r="A19" s="68"/>
      <c r="B19" s="49"/>
      <c r="C19" s="49"/>
      <c r="D19" s="49"/>
      <c r="E19" s="49"/>
      <c r="F19" s="289"/>
      <c r="G19" s="289"/>
      <c r="H19" s="289"/>
      <c r="I19" s="208"/>
      <c r="J19" s="207"/>
    </row>
    <row r="20" spans="1:11" ht="14.1" customHeight="1">
      <c r="A20" s="41" t="s">
        <v>18</v>
      </c>
      <c r="B20" s="69">
        <v>17.276795380106876</v>
      </c>
      <c r="C20" s="69">
        <v>15.321420430381901</v>
      </c>
      <c r="D20" s="69">
        <v>18.34320635662538</v>
      </c>
      <c r="E20" s="69">
        <v>19.588200000000001</v>
      </c>
      <c r="F20" s="284">
        <v>20.640799999999999</v>
      </c>
      <c r="G20" s="323"/>
      <c r="H20" s="284">
        <v>19.187200000000001</v>
      </c>
      <c r="I20" s="208"/>
      <c r="J20" s="261"/>
    </row>
    <row r="21" spans="1:11" ht="6" customHeight="1">
      <c r="A21" s="41"/>
      <c r="B21" s="69"/>
      <c r="C21" s="69"/>
      <c r="D21" s="282"/>
      <c r="E21" s="282"/>
      <c r="F21" s="363"/>
      <c r="G21" s="363"/>
      <c r="H21" s="363"/>
      <c r="I21" s="208"/>
      <c r="J21" s="261"/>
    </row>
    <row r="22" spans="1:11" ht="14.1" customHeight="1">
      <c r="A22" s="41" t="s">
        <v>284</v>
      </c>
      <c r="B22" s="69">
        <v>37.710048267540081</v>
      </c>
      <c r="C22" s="69">
        <v>34.020883728842392</v>
      </c>
      <c r="D22" s="69">
        <v>40.540849108047048</v>
      </c>
      <c r="E22" s="69">
        <v>43.709899999999998</v>
      </c>
      <c r="F22" s="284">
        <v>44.898499999999999</v>
      </c>
      <c r="G22" s="323"/>
      <c r="H22" s="284">
        <v>33.472499999999997</v>
      </c>
      <c r="I22" s="208"/>
      <c r="J22" s="261"/>
    </row>
    <row r="23" spans="1:11" ht="6" customHeight="1">
      <c r="A23" s="41"/>
      <c r="B23" s="69"/>
      <c r="C23" s="69"/>
      <c r="D23" s="69"/>
      <c r="E23" s="69"/>
      <c r="F23" s="323"/>
      <c r="G23" s="323"/>
      <c r="H23" s="323"/>
      <c r="I23" s="208"/>
      <c r="J23" s="222"/>
    </row>
    <row r="24" spans="1:11" ht="14.1" customHeight="1">
      <c r="A24" s="41" t="s">
        <v>283</v>
      </c>
      <c r="B24" s="69">
        <v>17.779858067331208</v>
      </c>
      <c r="C24" s="69">
        <v>16.034051225660491</v>
      </c>
      <c r="D24" s="69">
        <v>19.318320729589967</v>
      </c>
      <c r="E24" s="69">
        <v>20.531700000000001</v>
      </c>
      <c r="F24" s="284">
        <v>21.0031</v>
      </c>
      <c r="G24" s="323"/>
      <c r="H24" s="284">
        <v>23.423400000000001</v>
      </c>
      <c r="I24" s="208"/>
      <c r="J24" s="222"/>
    </row>
    <row r="25" spans="1:11" ht="6" customHeight="1">
      <c r="A25" s="41"/>
      <c r="B25" s="69"/>
      <c r="C25" s="69"/>
      <c r="D25" s="69"/>
      <c r="E25" s="69"/>
      <c r="F25" s="323"/>
      <c r="G25" s="323"/>
      <c r="H25" s="323"/>
      <c r="I25" s="208"/>
      <c r="J25" s="222"/>
    </row>
    <row r="26" spans="1:11" ht="14.1" customHeight="1">
      <c r="A26" s="41" t="s">
        <v>5</v>
      </c>
      <c r="B26" s="69">
        <v>2.3871776090057444</v>
      </c>
      <c r="C26" s="69">
        <v>2.3600407833807724</v>
      </c>
      <c r="D26" s="69">
        <v>2.3287969515514426</v>
      </c>
      <c r="E26" s="69">
        <v>2.2288399999999999</v>
      </c>
      <c r="F26" s="284">
        <v>2.2204000000000002</v>
      </c>
      <c r="G26" s="323"/>
      <c r="H26" s="284">
        <v>2.7244000000000002</v>
      </c>
      <c r="I26" s="208"/>
      <c r="J26" s="222"/>
    </row>
    <row r="27" spans="1:11" ht="6" customHeight="1">
      <c r="A27" s="41"/>
      <c r="B27" s="49"/>
      <c r="C27" s="49"/>
      <c r="D27" s="69"/>
      <c r="E27" s="69"/>
      <c r="F27" s="323"/>
      <c r="G27" s="323"/>
      <c r="H27" s="323"/>
      <c r="I27" s="208"/>
      <c r="J27" s="222"/>
    </row>
    <row r="28" spans="1:11" ht="14.1" customHeight="1">
      <c r="A28" s="41" t="s">
        <v>17</v>
      </c>
      <c r="B28" s="49">
        <v>120.25</v>
      </c>
      <c r="C28" s="49">
        <v>118</v>
      </c>
      <c r="D28" s="49">
        <v>137.41666666666666</v>
      </c>
      <c r="E28" s="49">
        <v>143.31</v>
      </c>
      <c r="F28" s="126">
        <v>138.47</v>
      </c>
      <c r="G28" s="289"/>
      <c r="H28" s="126">
        <v>23359.91</v>
      </c>
      <c r="I28" s="208"/>
      <c r="J28" s="259"/>
    </row>
    <row r="29" spans="1:11" ht="14.1" customHeight="1">
      <c r="A29" s="24"/>
      <c r="B29" s="24"/>
      <c r="C29" s="24"/>
      <c r="D29" s="24"/>
      <c r="E29" s="24"/>
      <c r="F29" s="310"/>
      <c r="G29" s="310"/>
      <c r="H29" s="310"/>
      <c r="I29" s="207"/>
      <c r="J29" s="207"/>
      <c r="K29" s="195" t="s">
        <v>45</v>
      </c>
    </row>
    <row r="30" spans="1:11" ht="14.1" customHeight="1">
      <c r="A30" s="48" t="s">
        <v>199</v>
      </c>
      <c r="B30" s="48"/>
      <c r="C30" s="48"/>
      <c r="D30" s="48"/>
      <c r="E30" s="48"/>
      <c r="F30" s="364"/>
      <c r="G30" s="364"/>
      <c r="H30" s="364"/>
    </row>
    <row r="31" spans="1:11" ht="14.1" customHeight="1">
      <c r="A31" s="82"/>
      <c r="B31" s="58"/>
      <c r="C31" s="49"/>
      <c r="D31" s="49"/>
      <c r="E31" s="49"/>
    </row>
    <row r="32" spans="1:11" ht="14.1" customHeight="1">
      <c r="A32" s="82"/>
      <c r="B32" s="58"/>
      <c r="C32" s="58"/>
      <c r="D32" s="58"/>
      <c r="E32" s="58"/>
      <c r="F32" s="58"/>
      <c r="G32" s="58"/>
      <c r="H32" s="58"/>
    </row>
    <row r="33" spans="1:15">
      <c r="A33" s="194"/>
      <c r="B33" s="194"/>
      <c r="C33" s="194"/>
      <c r="D33" s="194"/>
      <c r="E33" s="194"/>
      <c r="F33" s="194"/>
      <c r="G33" s="194"/>
      <c r="H33" s="194"/>
    </row>
    <row r="34" spans="1:15">
      <c r="A34" s="194"/>
      <c r="B34" s="194"/>
      <c r="C34" s="194"/>
      <c r="D34" s="194"/>
      <c r="E34" s="194"/>
      <c r="F34" s="194"/>
      <c r="G34" s="194"/>
      <c r="H34" s="194"/>
    </row>
    <row r="35" spans="1:15">
      <c r="A35" s="194"/>
      <c r="B35" s="194"/>
      <c r="C35" s="194"/>
      <c r="D35" s="194"/>
      <c r="E35" s="194"/>
      <c r="F35" s="194"/>
      <c r="G35" s="194"/>
      <c r="H35" s="194"/>
    </row>
    <row r="36" spans="1:15">
      <c r="A36" s="194"/>
      <c r="B36" s="194"/>
      <c r="C36" s="194"/>
      <c r="D36" s="194"/>
      <c r="E36" s="194"/>
      <c r="F36" s="194"/>
      <c r="G36" s="194"/>
      <c r="H36" s="194"/>
    </row>
    <row r="37" spans="1:15">
      <c r="A37" s="70"/>
      <c r="B37" s="58"/>
      <c r="C37" s="58"/>
      <c r="D37" s="58"/>
      <c r="E37" s="58"/>
    </row>
    <row r="38" spans="1:15">
      <c r="A38" s="70"/>
      <c r="B38" s="58"/>
      <c r="C38" s="58"/>
      <c r="D38" s="58"/>
      <c r="E38" s="58"/>
    </row>
    <row r="39" spans="1:15">
      <c r="J39" s="51"/>
      <c r="K39" s="51"/>
      <c r="L39" s="51"/>
      <c r="M39" s="51"/>
      <c r="N39" s="51"/>
      <c r="O39" s="51"/>
    </row>
    <row r="40" spans="1:15">
      <c r="J40" s="51"/>
      <c r="K40" s="51"/>
      <c r="L40" s="51"/>
      <c r="M40" s="51"/>
      <c r="N40" s="51"/>
      <c r="O40" s="51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A2" zoomScaleNormal="100" workbookViewId="0">
      <selection activeCell="J13" sqref="J13"/>
    </sheetView>
  </sheetViews>
  <sheetFormatPr baseColWidth="10" defaultRowHeight="12.75"/>
  <cols>
    <col min="1" max="1" width="39.42578125" style="195" customWidth="1"/>
    <col min="2" max="3" width="9.140625" style="195" customWidth="1"/>
    <col min="4" max="4" width="9.140625" style="335" customWidth="1"/>
    <col min="5" max="5" width="9.140625" style="282" customWidth="1"/>
    <col min="6" max="6" width="3.42578125" style="195" customWidth="1"/>
    <col min="7" max="7" width="12.7109375" style="195" customWidth="1"/>
    <col min="8" max="8" width="14.140625" style="195" customWidth="1"/>
    <col min="9" max="9" width="12.85546875" style="195" customWidth="1"/>
    <col min="10" max="10" width="8.5703125" style="195" customWidth="1"/>
    <col min="11" max="11" width="7.7109375" style="195" customWidth="1"/>
    <col min="12" max="12" width="8.85546875" style="195" customWidth="1"/>
    <col min="13" max="13" width="8.140625" style="195" customWidth="1"/>
    <col min="14" max="14" width="8.28515625" style="195" customWidth="1"/>
    <col min="15" max="15" width="9.85546875" style="195" customWidth="1"/>
    <col min="16" max="16384" width="11.42578125" style="195"/>
  </cols>
  <sheetData>
    <row r="1" spans="1:13" ht="13.5" thickBot="1">
      <c r="A1" s="1" t="s">
        <v>73</v>
      </c>
      <c r="B1" s="2"/>
      <c r="C1" s="2"/>
      <c r="D1" s="2"/>
      <c r="E1" s="2"/>
      <c r="F1" s="2"/>
      <c r="G1" s="2"/>
    </row>
    <row r="2" spans="1:13" ht="14.1" customHeight="1">
      <c r="C2" s="194"/>
      <c r="D2" s="334"/>
      <c r="E2" s="281"/>
      <c r="F2" s="194"/>
      <c r="G2" s="194"/>
      <c r="J2" s="190" t="s">
        <v>231</v>
      </c>
    </row>
    <row r="3" spans="1:13" ht="14.1" customHeight="1">
      <c r="A3" s="36" t="s">
        <v>391</v>
      </c>
      <c r="C3" s="194"/>
      <c r="D3" s="334"/>
      <c r="E3" s="281"/>
      <c r="F3" s="194"/>
      <c r="G3" s="194"/>
    </row>
    <row r="4" spans="1:13" ht="14.1" customHeight="1">
      <c r="A4" s="52"/>
      <c r="B4" s="53"/>
      <c r="C4" s="52"/>
      <c r="D4" s="52"/>
      <c r="E4" s="52"/>
      <c r="F4" s="52"/>
      <c r="G4" s="52"/>
      <c r="I4"/>
    </row>
    <row r="5" spans="1:13" ht="14.1" customHeight="1">
      <c r="A5" s="38"/>
      <c r="B5" s="66" t="s">
        <v>6</v>
      </c>
      <c r="C5" s="39"/>
      <c r="D5" s="39"/>
      <c r="E5" s="39"/>
      <c r="F5" s="39"/>
      <c r="G5" s="66" t="s">
        <v>7</v>
      </c>
      <c r="I5"/>
      <c r="J5" s="207"/>
      <c r="K5" s="207"/>
      <c r="L5" s="207"/>
      <c r="M5" s="207"/>
    </row>
    <row r="6" spans="1:13" ht="14.1" customHeight="1">
      <c r="A6" s="9"/>
      <c r="B6" s="10">
        <v>2014</v>
      </c>
      <c r="C6" s="10">
        <v>2015</v>
      </c>
      <c r="D6" s="10">
        <v>2016</v>
      </c>
      <c r="E6" s="10">
        <v>2017</v>
      </c>
      <c r="F6" s="54"/>
      <c r="G6" s="10">
        <v>2017</v>
      </c>
      <c r="I6"/>
      <c r="K6"/>
      <c r="L6"/>
    </row>
    <row r="7" spans="1:13" ht="14.1" customHeight="1">
      <c r="A7" s="12"/>
      <c r="B7" s="58"/>
      <c r="I7"/>
      <c r="K7"/>
      <c r="L7"/>
    </row>
    <row r="8" spans="1:13" ht="14.1" customHeight="1">
      <c r="A8" s="41" t="s">
        <v>245</v>
      </c>
      <c r="B8" s="126">
        <v>5</v>
      </c>
      <c r="C8" s="126">
        <v>5.583333333333333</v>
      </c>
      <c r="D8" s="126">
        <v>5.416666666666667</v>
      </c>
      <c r="E8" s="126">
        <v>5.416666666666667</v>
      </c>
      <c r="F8" s="289"/>
      <c r="G8" s="126">
        <v>218.83333333333334</v>
      </c>
      <c r="H8" s="208"/>
      <c r="I8"/>
      <c r="K8"/>
      <c r="L8"/>
    </row>
    <row r="9" spans="1:13" s="202" customFormat="1" ht="6" customHeight="1">
      <c r="A9" s="41"/>
      <c r="B9" s="126"/>
      <c r="C9" s="126"/>
      <c r="D9" s="126"/>
      <c r="E9" s="126"/>
      <c r="F9" s="289"/>
      <c r="G9" s="126"/>
      <c r="H9" s="208"/>
      <c r="I9"/>
      <c r="K9"/>
      <c r="L9"/>
    </row>
    <row r="10" spans="1:13" ht="14.1" customHeight="1">
      <c r="A10" s="41" t="s">
        <v>0</v>
      </c>
      <c r="B10" s="126">
        <v>190.91666666666666</v>
      </c>
      <c r="C10" s="126">
        <v>261.83333333333331</v>
      </c>
      <c r="D10" s="126">
        <v>258.66666666666669</v>
      </c>
      <c r="E10" s="126">
        <v>239.66666666666666</v>
      </c>
      <c r="F10" s="289"/>
      <c r="G10" s="126">
        <v>24407</v>
      </c>
      <c r="H10" s="208"/>
      <c r="I10"/>
      <c r="K10"/>
      <c r="L10"/>
    </row>
    <row r="11" spans="1:13" ht="6" customHeight="1">
      <c r="A11" s="41"/>
      <c r="B11" s="126"/>
      <c r="C11" s="126"/>
      <c r="D11" s="126"/>
      <c r="E11" s="289"/>
      <c r="F11" s="289"/>
      <c r="G11" s="289"/>
      <c r="H11" s="208"/>
      <c r="I11"/>
      <c r="K11"/>
      <c r="L11"/>
    </row>
    <row r="12" spans="1:13" ht="14.1" customHeight="1">
      <c r="A12" s="41" t="s">
        <v>12</v>
      </c>
      <c r="B12" s="126">
        <v>3612</v>
      </c>
      <c r="C12" s="126">
        <v>4687</v>
      </c>
      <c r="D12" s="126">
        <v>5789</v>
      </c>
      <c r="E12" s="126">
        <v>5977</v>
      </c>
      <c r="F12" s="289"/>
      <c r="G12" s="126">
        <v>1023932</v>
      </c>
      <c r="H12" s="208"/>
      <c r="I12"/>
      <c r="K12"/>
      <c r="L12"/>
    </row>
    <row r="13" spans="1:13" ht="14.1" customHeight="1">
      <c r="A13" s="68" t="s">
        <v>246</v>
      </c>
      <c r="B13" s="126">
        <v>3582</v>
      </c>
      <c r="C13" s="126">
        <v>4568</v>
      </c>
      <c r="D13" s="126">
        <v>5321</v>
      </c>
      <c r="E13" s="126">
        <v>5054</v>
      </c>
      <c r="F13" s="289"/>
      <c r="G13" s="126">
        <v>674911</v>
      </c>
      <c r="H13" s="208"/>
      <c r="I13" s="185"/>
    </row>
    <row r="14" spans="1:13" ht="14.1" customHeight="1">
      <c r="A14" s="68" t="s">
        <v>247</v>
      </c>
      <c r="B14" s="126">
        <v>30</v>
      </c>
      <c r="C14" s="126">
        <v>119</v>
      </c>
      <c r="D14" s="126">
        <v>468</v>
      </c>
      <c r="E14" s="126">
        <v>923</v>
      </c>
      <c r="F14" s="289"/>
      <c r="G14" s="126">
        <v>349020</v>
      </c>
      <c r="H14" s="208"/>
      <c r="I14"/>
    </row>
    <row r="15" spans="1:13" ht="6" customHeight="1">
      <c r="A15" s="41"/>
      <c r="B15" s="126"/>
      <c r="C15" s="126"/>
      <c r="D15" s="126"/>
      <c r="E15" s="289"/>
      <c r="F15" s="289"/>
      <c r="G15" s="289"/>
      <c r="H15" s="208"/>
      <c r="I15"/>
    </row>
    <row r="16" spans="1:13" ht="14.1" customHeight="1">
      <c r="A16" s="41" t="s">
        <v>4</v>
      </c>
      <c r="B16" s="126">
        <v>7489</v>
      </c>
      <c r="C16" s="126">
        <v>11756</v>
      </c>
      <c r="D16" s="126">
        <v>12097</v>
      </c>
      <c r="E16" s="126">
        <v>12725</v>
      </c>
      <c r="F16" s="289"/>
      <c r="G16" s="126">
        <v>2727883</v>
      </c>
      <c r="H16" s="208"/>
      <c r="I16"/>
    </row>
    <row r="17" spans="1:9" ht="14.1" customHeight="1">
      <c r="A17" s="68" t="s">
        <v>246</v>
      </c>
      <c r="B17" s="126">
        <v>7449</v>
      </c>
      <c r="C17" s="126">
        <v>11316</v>
      </c>
      <c r="D17" s="126">
        <v>11541</v>
      </c>
      <c r="E17" s="126">
        <v>11436</v>
      </c>
      <c r="F17" s="289"/>
      <c r="G17" s="126">
        <v>1835908</v>
      </c>
      <c r="H17" s="208"/>
      <c r="I17"/>
    </row>
    <row r="18" spans="1:9" ht="14.1" customHeight="1">
      <c r="A18" s="68" t="s">
        <v>247</v>
      </c>
      <c r="B18" s="126">
        <v>41</v>
      </c>
      <c r="C18" s="126">
        <v>439</v>
      </c>
      <c r="D18" s="126">
        <v>556</v>
      </c>
      <c r="E18" s="126">
        <v>1289</v>
      </c>
      <c r="F18" s="289"/>
      <c r="G18" s="126">
        <v>891976</v>
      </c>
      <c r="H18" s="208"/>
      <c r="I18"/>
    </row>
    <row r="19" spans="1:9" ht="6" customHeight="1">
      <c r="A19" s="41"/>
      <c r="B19" s="126"/>
      <c r="C19" s="126"/>
      <c r="D19" s="126"/>
      <c r="E19" s="289"/>
      <c r="F19" s="289"/>
      <c r="G19" s="289"/>
      <c r="H19" s="208"/>
      <c r="I19"/>
    </row>
    <row r="20" spans="1:9" ht="14.1" customHeight="1">
      <c r="A20" s="41" t="s">
        <v>281</v>
      </c>
      <c r="B20" s="284">
        <v>10.714570056743781</v>
      </c>
      <c r="C20" s="284">
        <v>12.283249522597073</v>
      </c>
      <c r="D20" s="284">
        <v>12.792760953608248</v>
      </c>
      <c r="E20" s="284">
        <v>14.543073713490962</v>
      </c>
      <c r="F20" s="323"/>
      <c r="G20" s="284">
        <v>30.522519939634801</v>
      </c>
      <c r="H20" s="208"/>
      <c r="I20"/>
    </row>
    <row r="21" spans="1:9" ht="6" customHeight="1">
      <c r="A21" s="41"/>
      <c r="B21" s="284"/>
      <c r="C21" s="284"/>
      <c r="D21" s="284"/>
      <c r="E21" s="323"/>
      <c r="F21" s="323"/>
      <c r="G21" s="323"/>
      <c r="H21" s="208"/>
      <c r="I21"/>
    </row>
    <row r="22" spans="1:9" ht="14.1" customHeight="1">
      <c r="A22" s="41" t="s">
        <v>285</v>
      </c>
      <c r="B22" s="284">
        <v>26.875163683980791</v>
      </c>
      <c r="C22" s="284">
        <v>20.925798854232973</v>
      </c>
      <c r="D22" s="284">
        <v>25.379545747422682</v>
      </c>
      <c r="E22" s="284">
        <v>25.328202364394993</v>
      </c>
      <c r="F22" s="323"/>
      <c r="G22" s="284">
        <v>36.86706426435039</v>
      </c>
      <c r="H22" s="208"/>
      <c r="I22"/>
    </row>
    <row r="23" spans="1:9" ht="6" customHeight="1">
      <c r="A23" s="41"/>
      <c r="B23" s="284"/>
      <c r="C23" s="284"/>
      <c r="D23" s="284"/>
      <c r="E23" s="323"/>
      <c r="F23" s="323"/>
      <c r="G23" s="323"/>
      <c r="H23" s="208"/>
      <c r="I23"/>
    </row>
    <row r="24" spans="1:9" ht="14.1" customHeight="1">
      <c r="A24" s="41" t="s">
        <v>5</v>
      </c>
      <c r="B24" s="284">
        <v>2.0733665559246957</v>
      </c>
      <c r="C24" s="284">
        <v>2.5082142095156819</v>
      </c>
      <c r="D24" s="284">
        <v>2.0896527897737087</v>
      </c>
      <c r="E24" s="284">
        <v>2.1289944788355362</v>
      </c>
      <c r="F24" s="323"/>
      <c r="G24" s="284">
        <v>2.6641251567486903</v>
      </c>
      <c r="H24" s="208"/>
      <c r="I24"/>
    </row>
    <row r="25" spans="1:9" ht="6" customHeight="1">
      <c r="A25" s="41"/>
      <c r="B25" s="126"/>
      <c r="C25" s="126"/>
      <c r="D25" s="126"/>
      <c r="E25" s="289"/>
      <c r="F25" s="289"/>
      <c r="G25" s="289"/>
      <c r="H25" s="208"/>
      <c r="I25"/>
    </row>
    <row r="26" spans="1:9" ht="14.1" customHeight="1">
      <c r="A26" s="41" t="s">
        <v>17</v>
      </c>
      <c r="B26" s="126">
        <v>9.0833333333333339</v>
      </c>
      <c r="C26" s="365">
        <v>12.416666666666666</v>
      </c>
      <c r="D26" s="365">
        <v>10.916666666666666</v>
      </c>
      <c r="E26" s="365">
        <v>9.8333333333333339</v>
      </c>
      <c r="F26" s="366"/>
      <c r="G26" s="365">
        <v>1840.75</v>
      </c>
      <c r="H26" s="208"/>
      <c r="I26"/>
    </row>
    <row r="27" spans="1:9" ht="14.1" customHeight="1">
      <c r="A27" s="24"/>
      <c r="B27" s="310"/>
      <c r="C27" s="310"/>
      <c r="D27" s="310"/>
      <c r="E27" s="367"/>
      <c r="F27" s="367"/>
      <c r="G27" s="367"/>
      <c r="I27"/>
    </row>
    <row r="28" spans="1:9" ht="14.1" customHeight="1">
      <c r="A28" s="48" t="s">
        <v>248</v>
      </c>
      <c r="B28" s="48"/>
      <c r="C28" s="48"/>
      <c r="D28" s="48"/>
      <c r="E28" s="48"/>
      <c r="F28" s="48"/>
      <c r="G28" s="48"/>
    </row>
    <row r="29" spans="1:9" ht="14.1" customHeight="1">
      <c r="A29" s="12"/>
      <c r="B29" s="58"/>
    </row>
    <row r="30" spans="1:9" ht="14.1" customHeight="1">
      <c r="A30" s="12"/>
      <c r="B30" s="58"/>
    </row>
    <row r="31" spans="1:9">
      <c r="A31" s="194"/>
      <c r="B31" s="194"/>
      <c r="C31" s="194"/>
      <c r="D31" s="334"/>
      <c r="E31" s="281"/>
      <c r="F31" s="194"/>
      <c r="G31" s="194"/>
    </row>
    <row r="32" spans="1:9">
      <c r="A32" s="70"/>
      <c r="B32" s="58"/>
    </row>
  </sheetData>
  <hyperlinks>
    <hyperlink ref="J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zoomScaleNormal="100" workbookViewId="0">
      <selection activeCell="J13" sqref="J13"/>
    </sheetView>
  </sheetViews>
  <sheetFormatPr baseColWidth="10" defaultRowHeight="12.75"/>
  <cols>
    <col min="1" max="1" width="22.85546875" style="234" customWidth="1"/>
    <col min="2" max="2" width="9" style="234" customWidth="1"/>
    <col min="3" max="3" width="12.5703125" style="234" customWidth="1"/>
    <col min="4" max="4" width="11.7109375" style="234" customWidth="1"/>
    <col min="5" max="5" width="1.85546875" style="234" customWidth="1"/>
    <col min="6" max="6" width="10" style="234" customWidth="1"/>
    <col min="7" max="7" width="12.5703125" style="234" customWidth="1"/>
    <col min="8" max="8" width="11.7109375" style="234" customWidth="1"/>
    <col min="9" max="16384" width="11.42578125" style="234"/>
  </cols>
  <sheetData>
    <row r="1" spans="1:18" ht="13.5" thickBot="1">
      <c r="A1" s="1" t="s">
        <v>73</v>
      </c>
      <c r="B1" s="2"/>
      <c r="C1" s="2"/>
      <c r="D1" s="2"/>
      <c r="E1" s="2"/>
      <c r="F1" s="2"/>
      <c r="G1" s="2"/>
      <c r="H1" s="2"/>
    </row>
    <row r="2" spans="1:18" ht="14.25">
      <c r="K2" s="190" t="s">
        <v>231</v>
      </c>
    </row>
    <row r="3" spans="1:18" ht="14.1" customHeight="1">
      <c r="A3" s="36" t="s">
        <v>390</v>
      </c>
      <c r="B3" s="235"/>
      <c r="C3" s="235"/>
      <c r="D3" s="235"/>
      <c r="E3" s="235"/>
      <c r="F3" s="235"/>
      <c r="G3" s="235"/>
      <c r="H3" s="235"/>
    </row>
    <row r="4" spans="1:18" ht="14.1" customHeight="1">
      <c r="A4" s="36" t="s">
        <v>301</v>
      </c>
      <c r="B4" s="235"/>
      <c r="C4" s="235"/>
      <c r="D4" s="235"/>
      <c r="E4" s="235"/>
      <c r="F4" s="235"/>
      <c r="G4" s="235"/>
      <c r="H4" s="235"/>
    </row>
    <row r="5" spans="1:18" ht="14.1" customHeight="1">
      <c r="A5" s="119"/>
      <c r="B5" s="402" t="s">
        <v>6</v>
      </c>
      <c r="C5" s="402"/>
      <c r="D5" s="402"/>
      <c r="E5" s="119"/>
      <c r="F5" s="402" t="s">
        <v>7</v>
      </c>
      <c r="G5" s="402"/>
      <c r="H5" s="402"/>
      <c r="J5" s="124"/>
      <c r="K5" s="221"/>
      <c r="L5" s="207"/>
      <c r="M5" s="207"/>
      <c r="N5" s="207"/>
      <c r="O5" s="207"/>
      <c r="P5" s="235"/>
      <c r="Q5" s="235"/>
      <c r="R5" s="235"/>
    </row>
    <row r="6" spans="1:18" s="237" customFormat="1" ht="24" customHeight="1">
      <c r="A6" s="236"/>
      <c r="B6" s="236" t="s">
        <v>270</v>
      </c>
      <c r="C6" s="236" t="s">
        <v>4</v>
      </c>
      <c r="D6" s="236" t="s">
        <v>271</v>
      </c>
      <c r="E6" s="236"/>
      <c r="F6" s="236" t="s">
        <v>270</v>
      </c>
      <c r="G6" s="236" t="s">
        <v>4</v>
      </c>
      <c r="H6" s="236" t="s">
        <v>271</v>
      </c>
      <c r="K6" s="238"/>
      <c r="L6" s="238"/>
      <c r="M6" s="238"/>
      <c r="N6" s="238"/>
      <c r="O6" s="238"/>
    </row>
    <row r="7" spans="1:18" customFormat="1" ht="14.1" customHeight="1">
      <c r="A7" s="40"/>
      <c r="B7" s="49"/>
      <c r="C7" s="49"/>
      <c r="D7" s="49"/>
      <c r="E7" s="49"/>
      <c r="F7" s="49"/>
      <c r="G7" s="49"/>
      <c r="H7" s="191"/>
      <c r="K7" s="222"/>
      <c r="L7" s="222"/>
      <c r="M7" s="222"/>
      <c r="N7" s="222"/>
      <c r="O7" s="222"/>
    </row>
    <row r="8" spans="1:18" customFormat="1" ht="14.1" customHeight="1">
      <c r="A8" s="240" t="s">
        <v>295</v>
      </c>
      <c r="B8" s="126">
        <v>1356422</v>
      </c>
      <c r="C8" s="126">
        <v>4996568</v>
      </c>
      <c r="D8" s="284">
        <v>3.68</v>
      </c>
      <c r="E8" s="126"/>
      <c r="F8" s="126">
        <v>193689289</v>
      </c>
      <c r="G8" s="126">
        <v>801948843</v>
      </c>
      <c r="H8" s="284">
        <v>4.1399999999999997</v>
      </c>
      <c r="J8" s="222"/>
      <c r="K8" s="222"/>
      <c r="L8" s="224"/>
      <c r="M8" s="222"/>
      <c r="N8" s="222"/>
      <c r="O8" s="222"/>
    </row>
    <row r="9" spans="1:18" customFormat="1" ht="8.1" customHeight="1">
      <c r="A9" s="40"/>
      <c r="B9" s="126"/>
      <c r="C9" s="126"/>
      <c r="D9" s="284"/>
      <c r="E9" s="126"/>
      <c r="F9" s="126"/>
      <c r="G9" s="126"/>
      <c r="H9" s="284"/>
      <c r="J9" s="222"/>
      <c r="K9" s="222"/>
      <c r="L9" s="222"/>
      <c r="M9" s="222"/>
      <c r="N9" s="222"/>
      <c r="O9" s="222"/>
    </row>
    <row r="10" spans="1:18" ht="14.1" customHeight="1">
      <c r="A10" s="240" t="s">
        <v>296</v>
      </c>
      <c r="B10" s="35"/>
      <c r="C10" s="35"/>
      <c r="D10" s="285"/>
      <c r="E10" s="35"/>
      <c r="F10" s="35"/>
      <c r="G10" s="35"/>
      <c r="H10" s="285"/>
      <c r="I10" s="185"/>
      <c r="J10" s="265"/>
      <c r="K10" s="265"/>
      <c r="L10" s="35"/>
    </row>
    <row r="11" spans="1:18" ht="24" customHeight="1">
      <c r="A11" s="241" t="s">
        <v>288</v>
      </c>
      <c r="B11" s="368">
        <v>107682</v>
      </c>
      <c r="C11" s="368">
        <v>205189</v>
      </c>
      <c r="D11" s="286">
        <v>1.91</v>
      </c>
      <c r="E11" s="286"/>
      <c r="F11" s="368">
        <v>16221439</v>
      </c>
      <c r="G11" s="368">
        <v>57436121</v>
      </c>
      <c r="H11" s="286">
        <v>3.54</v>
      </c>
      <c r="I11" s="185"/>
      <c r="J11" s="265"/>
      <c r="K11" s="265"/>
      <c r="L11" s="224"/>
    </row>
    <row r="12" spans="1:18" ht="14.1" customHeight="1">
      <c r="A12" s="239" t="s">
        <v>289</v>
      </c>
      <c r="B12" s="126">
        <v>1248740</v>
      </c>
      <c r="C12" s="126">
        <v>4791379</v>
      </c>
      <c r="D12" s="284">
        <v>3.84</v>
      </c>
      <c r="E12" s="284"/>
      <c r="F12" s="126">
        <v>177467849</v>
      </c>
      <c r="G12" s="126">
        <v>744512723</v>
      </c>
      <c r="H12" s="284">
        <v>4.2</v>
      </c>
      <c r="I12" s="185"/>
      <c r="J12" s="265"/>
      <c r="K12" s="265"/>
      <c r="L12" s="224"/>
    </row>
    <row r="13" spans="1:18" ht="14.1" customHeight="1">
      <c r="A13" s="68" t="s">
        <v>290</v>
      </c>
      <c r="B13" s="126">
        <v>680331</v>
      </c>
      <c r="C13" s="126">
        <v>3012410</v>
      </c>
      <c r="D13" s="284">
        <v>4.43</v>
      </c>
      <c r="E13" s="126"/>
      <c r="F13" s="126">
        <v>98093815</v>
      </c>
      <c r="G13" s="126">
        <v>440582303</v>
      </c>
      <c r="H13" s="284">
        <v>4.49</v>
      </c>
      <c r="I13" s="185"/>
      <c r="J13" s="265"/>
      <c r="K13" s="265"/>
      <c r="L13" s="224"/>
    </row>
    <row r="14" spans="1:18" ht="14.1" customHeight="1">
      <c r="A14" s="68" t="s">
        <v>291</v>
      </c>
      <c r="B14" s="126">
        <v>491401</v>
      </c>
      <c r="C14" s="126">
        <v>1466631</v>
      </c>
      <c r="D14" s="284">
        <v>2.98</v>
      </c>
      <c r="E14" s="126"/>
      <c r="F14" s="126">
        <v>70070929</v>
      </c>
      <c r="G14" s="126">
        <v>260980034</v>
      </c>
      <c r="H14" s="284">
        <v>3.72</v>
      </c>
      <c r="I14" s="185"/>
      <c r="J14" s="265"/>
      <c r="K14" s="265"/>
      <c r="L14" s="224"/>
    </row>
    <row r="15" spans="1:18" ht="14.1" customHeight="1">
      <c r="A15" s="68" t="s">
        <v>292</v>
      </c>
      <c r="B15" s="126">
        <v>77008</v>
      </c>
      <c r="C15" s="126">
        <v>312338</v>
      </c>
      <c r="D15" s="284">
        <v>4.0599999999999996</v>
      </c>
      <c r="E15" s="126"/>
      <c r="F15" s="126">
        <v>9303105</v>
      </c>
      <c r="G15" s="126">
        <v>42950386</v>
      </c>
      <c r="H15" s="284">
        <v>4.62</v>
      </c>
      <c r="I15" s="185"/>
      <c r="J15" s="265"/>
      <c r="K15" s="265"/>
      <c r="L15" s="224"/>
    </row>
    <row r="16" spans="1:18" ht="14.1" customHeight="1">
      <c r="A16" s="41"/>
      <c r="B16" s="126"/>
      <c r="C16" s="126"/>
      <c r="D16" s="284"/>
      <c r="E16" s="126"/>
      <c r="F16" s="126"/>
      <c r="G16" s="126"/>
      <c r="H16" s="284"/>
      <c r="I16" s="185"/>
      <c r="J16" s="265"/>
      <c r="K16" s="265"/>
      <c r="L16" s="224"/>
    </row>
    <row r="17" spans="1:12" ht="14.1" customHeight="1">
      <c r="A17" s="240" t="s">
        <v>297</v>
      </c>
      <c r="B17" s="126"/>
      <c r="C17" s="126"/>
      <c r="D17" s="284"/>
      <c r="E17" s="284"/>
      <c r="F17" s="126"/>
      <c r="G17" s="126"/>
      <c r="H17" s="284"/>
      <c r="I17"/>
      <c r="J17" s="265"/>
      <c r="K17" s="265"/>
      <c r="L17" s="224"/>
    </row>
    <row r="18" spans="1:12" ht="14.1" customHeight="1">
      <c r="A18" s="41" t="s">
        <v>268</v>
      </c>
      <c r="B18" s="126">
        <v>456691</v>
      </c>
      <c r="C18" s="126">
        <v>2017360</v>
      </c>
      <c r="D18" s="284">
        <v>4.42</v>
      </c>
      <c r="E18" s="284"/>
      <c r="F18" s="126">
        <v>71246114</v>
      </c>
      <c r="G18" s="126">
        <v>304952724</v>
      </c>
      <c r="H18" s="284">
        <v>4.28</v>
      </c>
      <c r="I18" s="185"/>
      <c r="J18" s="265"/>
      <c r="K18" s="265"/>
      <c r="L18" s="224"/>
    </row>
    <row r="19" spans="1:12" ht="14.1" customHeight="1">
      <c r="A19" s="68" t="s">
        <v>294</v>
      </c>
      <c r="B19" s="126">
        <v>307270</v>
      </c>
      <c r="C19" s="126">
        <v>1259800</v>
      </c>
      <c r="D19" s="284">
        <v>4.0999999999999996</v>
      </c>
      <c r="E19" s="284"/>
      <c r="F19" s="126">
        <v>42750666</v>
      </c>
      <c r="G19" s="126">
        <v>158118615</v>
      </c>
      <c r="H19" s="284">
        <v>3.7</v>
      </c>
      <c r="I19" s="185"/>
      <c r="J19" s="265"/>
      <c r="K19" s="265"/>
      <c r="L19" s="224"/>
    </row>
    <row r="20" spans="1:12" ht="14.1" customHeight="1">
      <c r="A20" s="68" t="s">
        <v>293</v>
      </c>
      <c r="B20" s="126">
        <f>B18-B19</f>
        <v>149421</v>
      </c>
      <c r="C20" s="126">
        <f>C18-C19</f>
        <v>757560</v>
      </c>
      <c r="D20" s="284">
        <f>C20/B20</f>
        <v>5.0699700845262718</v>
      </c>
      <c r="E20" s="126"/>
      <c r="F20" s="126">
        <f>F18-F19</f>
        <v>28495448</v>
      </c>
      <c r="G20" s="126">
        <f>G18-G19</f>
        <v>146834109</v>
      </c>
      <c r="H20" s="284">
        <f>G20/F20</f>
        <v>5.1528970170955022</v>
      </c>
      <c r="I20" s="185"/>
      <c r="J20" s="265"/>
      <c r="K20" s="265"/>
      <c r="L20" s="224"/>
    </row>
    <row r="21" spans="1:12" ht="14.1" customHeight="1">
      <c r="A21" s="41" t="s">
        <v>269</v>
      </c>
      <c r="B21" s="126">
        <v>899731</v>
      </c>
      <c r="C21" s="126">
        <v>2979208</v>
      </c>
      <c r="D21" s="284">
        <v>3.31</v>
      </c>
      <c r="E21" s="284"/>
      <c r="F21" s="126">
        <v>122443174</v>
      </c>
      <c r="G21" s="126">
        <v>496996119</v>
      </c>
      <c r="H21" s="284">
        <v>4.0599999999999996</v>
      </c>
      <c r="I21" s="185"/>
      <c r="J21" s="265"/>
      <c r="K21" s="265"/>
      <c r="L21" s="224"/>
    </row>
    <row r="22" spans="1:12" ht="14.1" customHeight="1">
      <c r="A22" s="41"/>
      <c r="B22" s="284"/>
      <c r="C22" s="284"/>
      <c r="D22" s="284"/>
      <c r="E22" s="284"/>
      <c r="F22" s="284"/>
      <c r="G22" s="284"/>
      <c r="H22" s="284"/>
      <c r="I22" s="185"/>
      <c r="J22" s="265"/>
      <c r="K22" s="265"/>
      <c r="L22" s="224"/>
    </row>
    <row r="23" spans="1:12" ht="14.1" customHeight="1">
      <c r="A23" s="240" t="s">
        <v>298</v>
      </c>
      <c r="B23" s="284"/>
      <c r="C23" s="284"/>
      <c r="D23" s="284"/>
      <c r="E23" s="284"/>
      <c r="F23" s="284"/>
      <c r="G23" s="284"/>
      <c r="H23" s="284"/>
      <c r="I23" s="185"/>
      <c r="J23" s="265"/>
      <c r="K23" s="265"/>
      <c r="L23" s="224"/>
    </row>
    <row r="24" spans="1:12" ht="14.1" customHeight="1">
      <c r="A24" s="41" t="s">
        <v>299</v>
      </c>
      <c r="B24" s="126">
        <v>88355</v>
      </c>
      <c r="C24" s="126">
        <v>737127</v>
      </c>
      <c r="D24" s="284">
        <v>8.34</v>
      </c>
      <c r="E24" s="284"/>
      <c r="F24" s="126">
        <v>17289487</v>
      </c>
      <c r="G24" s="126">
        <v>141154479</v>
      </c>
      <c r="H24" s="284">
        <v>8.16</v>
      </c>
      <c r="I24" s="185"/>
      <c r="J24" s="265"/>
      <c r="K24" s="265"/>
      <c r="L24" s="224"/>
    </row>
    <row r="25" spans="1:12" ht="14.1" customHeight="1">
      <c r="A25" s="68" t="s">
        <v>300</v>
      </c>
      <c r="B25" s="126">
        <v>69850</v>
      </c>
      <c r="C25" s="126">
        <v>420358</v>
      </c>
      <c r="D25" s="284">
        <v>6.02</v>
      </c>
      <c r="E25" s="284"/>
      <c r="F25" s="126">
        <v>13952342</v>
      </c>
      <c r="G25" s="126">
        <v>86104445</v>
      </c>
      <c r="H25" s="284">
        <v>6.17</v>
      </c>
      <c r="I25" s="185"/>
      <c r="J25" s="265"/>
      <c r="K25" s="265"/>
      <c r="L25" s="224"/>
    </row>
    <row r="26" spans="1:12" ht="14.1" customHeight="1">
      <c r="A26" s="41" t="s">
        <v>204</v>
      </c>
      <c r="B26" s="126">
        <v>1268066</v>
      </c>
      <c r="C26" s="126">
        <v>4259441</v>
      </c>
      <c r="D26" s="284">
        <v>3.36</v>
      </c>
      <c r="E26" s="284"/>
      <c r="F26" s="126">
        <v>176399801</v>
      </c>
      <c r="G26" s="126">
        <v>660794364</v>
      </c>
      <c r="H26" s="284">
        <v>3.75</v>
      </c>
      <c r="I26" s="185"/>
      <c r="J26" s="265"/>
      <c r="K26" s="265"/>
      <c r="L26" s="224"/>
    </row>
    <row r="27" spans="1:12" ht="14.1" customHeight="1">
      <c r="A27" s="68" t="s">
        <v>205</v>
      </c>
      <c r="B27" s="126">
        <v>456996</v>
      </c>
      <c r="C27" s="126">
        <v>986040</v>
      </c>
      <c r="D27" s="284">
        <v>2.16</v>
      </c>
      <c r="E27" s="284"/>
      <c r="F27" s="126">
        <v>1701644</v>
      </c>
      <c r="G27" s="126">
        <v>5388396</v>
      </c>
      <c r="H27" s="284">
        <v>3.17</v>
      </c>
      <c r="I27" s="185"/>
      <c r="J27" s="265"/>
      <c r="K27" s="265"/>
      <c r="L27" s="224"/>
    </row>
    <row r="28" spans="1:12" ht="14.1" customHeight="1">
      <c r="A28" s="45"/>
      <c r="B28" s="13"/>
      <c r="C28" s="46"/>
      <c r="D28" s="13"/>
      <c r="E28" s="13"/>
      <c r="F28" s="13"/>
      <c r="G28" s="14"/>
      <c r="H28" s="14"/>
      <c r="I28"/>
      <c r="J28" s="58"/>
    </row>
    <row r="29" spans="1:12" ht="14.1" customHeight="1">
      <c r="A29" s="28" t="s">
        <v>287</v>
      </c>
      <c r="B29" s="29"/>
      <c r="C29" s="29"/>
      <c r="D29" s="29"/>
      <c r="E29" s="29"/>
      <c r="F29" s="29"/>
      <c r="G29" s="29"/>
      <c r="H29" s="29"/>
      <c r="I29"/>
    </row>
    <row r="30" spans="1:12" ht="14.1" customHeight="1">
      <c r="A30" s="48"/>
      <c r="I30"/>
    </row>
    <row r="31" spans="1:12" ht="14.1" customHeight="1">
      <c r="B31" s="49"/>
      <c r="C31" s="49"/>
      <c r="D31" s="49"/>
      <c r="E31" s="49"/>
      <c r="F31" s="49"/>
      <c r="G31" s="49"/>
      <c r="H31" s="49"/>
      <c r="I31"/>
    </row>
    <row r="32" spans="1:12">
      <c r="B32" s="49"/>
      <c r="C32" s="49"/>
      <c r="D32" s="49"/>
      <c r="E32" s="49"/>
      <c r="F32" s="49"/>
      <c r="G32" s="49"/>
      <c r="H32" s="49"/>
    </row>
    <row r="33" spans="2:8">
      <c r="B33" s="49"/>
      <c r="C33" s="49"/>
      <c r="D33" s="49"/>
      <c r="E33" s="49"/>
      <c r="F33" s="49"/>
      <c r="G33" s="49"/>
      <c r="H33" s="49"/>
    </row>
    <row r="34" spans="2:8">
      <c r="B34" s="49"/>
      <c r="C34" s="49"/>
      <c r="D34" s="49"/>
      <c r="E34" s="49"/>
      <c r="F34" s="49"/>
      <c r="G34" s="49"/>
      <c r="H34" s="49"/>
    </row>
    <row r="35" spans="2:8">
      <c r="B35" s="98"/>
      <c r="C35" s="98"/>
      <c r="D35" s="98"/>
      <c r="E35" s="98"/>
      <c r="F35" s="98"/>
      <c r="G35" s="98"/>
      <c r="H35" s="98"/>
    </row>
    <row r="37" spans="2:8">
      <c r="B37" s="98"/>
      <c r="C37" s="98"/>
      <c r="D37" s="98"/>
      <c r="E37" s="98"/>
      <c r="F37" s="98"/>
      <c r="G37" s="98"/>
      <c r="H37" s="98"/>
    </row>
    <row r="38" spans="2:8">
      <c r="B38" s="98"/>
      <c r="C38" s="98"/>
      <c r="D38" s="98"/>
      <c r="E38" s="98"/>
      <c r="F38" s="98"/>
      <c r="G38" s="98"/>
      <c r="H38" s="98"/>
    </row>
  </sheetData>
  <mergeCells count="2">
    <mergeCell ref="B5:D5"/>
    <mergeCell ref="F5:H5"/>
  </mergeCells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zoomScaleNormal="100" workbookViewId="0">
      <selection activeCell="J13" sqref="J13"/>
    </sheetView>
  </sheetViews>
  <sheetFormatPr baseColWidth="10" defaultRowHeight="12.75"/>
  <cols>
    <col min="1" max="1" width="22.7109375" style="234" customWidth="1"/>
    <col min="2" max="2" width="9" style="234" customWidth="1"/>
    <col min="3" max="3" width="12.5703125" style="234" customWidth="1"/>
    <col min="4" max="4" width="11.7109375" style="234" customWidth="1"/>
    <col min="5" max="5" width="1.85546875" style="234" customWidth="1"/>
    <col min="6" max="6" width="10" style="234" customWidth="1"/>
    <col min="7" max="7" width="12.5703125" style="234" customWidth="1"/>
    <col min="8" max="8" width="11.7109375" style="234" customWidth="1"/>
    <col min="9" max="16384" width="11.42578125" style="234"/>
  </cols>
  <sheetData>
    <row r="1" spans="1:18" ht="13.5" thickBot="1">
      <c r="A1" s="1" t="s">
        <v>73</v>
      </c>
      <c r="B1" s="2"/>
      <c r="C1" s="2"/>
      <c r="D1" s="2"/>
      <c r="E1" s="2"/>
      <c r="F1" s="2"/>
      <c r="G1" s="2"/>
      <c r="H1" s="2"/>
    </row>
    <row r="2" spans="1:18" ht="14.25">
      <c r="K2" s="190" t="s">
        <v>231</v>
      </c>
    </row>
    <row r="3" spans="1:18" ht="14.1" customHeight="1">
      <c r="A3" s="36" t="s">
        <v>389</v>
      </c>
      <c r="B3" s="235"/>
      <c r="C3" s="235"/>
      <c r="D3" s="235"/>
      <c r="E3" s="235"/>
      <c r="F3" s="235"/>
      <c r="G3" s="235"/>
      <c r="H3" s="235"/>
    </row>
    <row r="4" spans="1:18" ht="14.1" customHeight="1">
      <c r="A4" s="36"/>
      <c r="B4" s="235"/>
      <c r="C4" s="235"/>
      <c r="D4" s="235"/>
      <c r="E4" s="235"/>
      <c r="F4" s="235"/>
      <c r="G4" s="235"/>
      <c r="H4" s="235"/>
    </row>
    <row r="5" spans="1:18" ht="14.1" customHeight="1">
      <c r="A5" s="37" t="s">
        <v>274</v>
      </c>
      <c r="B5" s="235"/>
      <c r="C5" s="235"/>
      <c r="D5" s="235"/>
      <c r="E5" s="235"/>
      <c r="F5" s="235"/>
      <c r="G5" s="235"/>
      <c r="H5" s="235"/>
    </row>
    <row r="6" spans="1:18" ht="9.9499999999999993" customHeight="1">
      <c r="A6" s="36" t="s">
        <v>301</v>
      </c>
      <c r="B6" s="235"/>
      <c r="C6" s="235"/>
      <c r="D6" s="235"/>
      <c r="E6" s="235"/>
      <c r="F6" s="235"/>
      <c r="G6" s="235"/>
      <c r="H6" s="235"/>
    </row>
    <row r="7" spans="1:18" ht="14.1" customHeight="1">
      <c r="A7" s="119"/>
      <c r="B7" s="402" t="s">
        <v>6</v>
      </c>
      <c r="C7" s="402"/>
      <c r="D7" s="402"/>
      <c r="E7" s="119"/>
      <c r="F7" s="402" t="s">
        <v>7</v>
      </c>
      <c r="G7" s="402"/>
      <c r="H7" s="402"/>
      <c r="J7" s="124"/>
      <c r="K7" s="221"/>
      <c r="L7" s="207"/>
      <c r="M7" s="207"/>
      <c r="N7" s="207"/>
      <c r="O7" s="207"/>
      <c r="P7" s="235"/>
      <c r="Q7" s="235"/>
      <c r="R7" s="235"/>
    </row>
    <row r="8" spans="1:18" s="237" customFormat="1" ht="33.950000000000003" customHeight="1">
      <c r="A8" s="236"/>
      <c r="B8" s="236" t="s">
        <v>272</v>
      </c>
      <c r="C8" s="236" t="s">
        <v>302</v>
      </c>
      <c r="D8" s="236" t="s">
        <v>273</v>
      </c>
      <c r="E8" s="236"/>
      <c r="F8" s="236" t="s">
        <v>272</v>
      </c>
      <c r="G8" s="236" t="s">
        <v>322</v>
      </c>
      <c r="H8" s="236" t="s">
        <v>273</v>
      </c>
      <c r="K8" s="238"/>
      <c r="L8" s="238"/>
      <c r="M8" s="238"/>
      <c r="N8" s="238"/>
      <c r="O8" s="238"/>
    </row>
    <row r="9" spans="1:18" customFormat="1" ht="14.1" customHeight="1">
      <c r="A9" s="40"/>
      <c r="B9" s="49"/>
      <c r="C9" s="49"/>
      <c r="D9" s="49"/>
      <c r="E9" s="49"/>
      <c r="F9" s="49"/>
      <c r="G9" s="49"/>
      <c r="H9" s="191"/>
      <c r="K9" s="222"/>
      <c r="L9" s="222"/>
      <c r="M9" s="222"/>
      <c r="N9" s="222"/>
      <c r="O9" s="222"/>
    </row>
    <row r="10" spans="1:18" customFormat="1" ht="14.1" customHeight="1">
      <c r="A10" s="216" t="s">
        <v>82</v>
      </c>
      <c r="B10" s="126">
        <v>273562.3</v>
      </c>
      <c r="C10" s="284">
        <v>201.68</v>
      </c>
      <c r="D10" s="284">
        <v>54.75</v>
      </c>
      <c r="E10" s="126"/>
      <c r="F10" s="126">
        <v>44232732.049999997</v>
      </c>
      <c r="G10" s="284">
        <v>228.37</v>
      </c>
      <c r="H10" s="284">
        <v>55.16</v>
      </c>
      <c r="I10" s="185"/>
      <c r="K10" s="320"/>
      <c r="L10" s="222"/>
      <c r="M10" s="222"/>
      <c r="N10" s="320"/>
      <c r="O10" s="222"/>
    </row>
    <row r="11" spans="1:18" customFormat="1" ht="8.1" customHeight="1">
      <c r="A11" s="40"/>
      <c r="B11" s="126"/>
      <c r="C11" s="284"/>
      <c r="D11" s="284"/>
      <c r="E11" s="126"/>
      <c r="F11" s="126"/>
      <c r="G11" s="284"/>
      <c r="H11" s="284"/>
      <c r="K11" s="320"/>
      <c r="L11" s="222"/>
      <c r="M11" s="222"/>
      <c r="N11" s="320"/>
      <c r="O11" s="222"/>
    </row>
    <row r="12" spans="1:18" ht="14.1" customHeight="1">
      <c r="A12" s="240" t="s">
        <v>296</v>
      </c>
      <c r="B12" s="35"/>
      <c r="C12" s="285"/>
      <c r="D12" s="285"/>
      <c r="E12" s="35"/>
      <c r="F12" s="35"/>
      <c r="G12" s="285"/>
      <c r="H12" s="285"/>
      <c r="I12" s="185"/>
      <c r="J12"/>
      <c r="K12" s="320"/>
      <c r="M12" s="222"/>
      <c r="N12" s="320"/>
    </row>
    <row r="13" spans="1:18" ht="24" customHeight="1">
      <c r="A13" s="241" t="s">
        <v>288</v>
      </c>
      <c r="B13" s="368">
        <v>20876.7</v>
      </c>
      <c r="C13" s="286">
        <v>193.87</v>
      </c>
      <c r="D13" s="286">
        <v>101.74</v>
      </c>
      <c r="E13" s="286"/>
      <c r="F13" s="368">
        <v>6296113.1399999997</v>
      </c>
      <c r="G13" s="286">
        <v>388.14</v>
      </c>
      <c r="H13" s="286">
        <v>109.62</v>
      </c>
      <c r="I13" s="185"/>
      <c r="J13"/>
      <c r="K13" s="320"/>
      <c r="M13" s="222"/>
      <c r="N13" s="320"/>
    </row>
    <row r="14" spans="1:18" ht="14.1" customHeight="1">
      <c r="A14" s="239" t="s">
        <v>289</v>
      </c>
      <c r="B14" s="126">
        <v>252685.6</v>
      </c>
      <c r="C14" s="284">
        <v>202.35</v>
      </c>
      <c r="D14" s="284">
        <v>52.74</v>
      </c>
      <c r="E14" s="284"/>
      <c r="F14" s="126">
        <v>37936618.899999999</v>
      </c>
      <c r="G14" s="284">
        <v>213.77</v>
      </c>
      <c r="H14" s="284">
        <v>50.95</v>
      </c>
      <c r="I14" s="185"/>
      <c r="J14"/>
      <c r="K14" s="320"/>
      <c r="M14" s="222"/>
      <c r="N14" s="320"/>
    </row>
    <row r="15" spans="1:18" ht="14.1" customHeight="1">
      <c r="A15" s="68" t="s">
        <v>290</v>
      </c>
      <c r="B15" s="126">
        <v>176392.1</v>
      </c>
      <c r="C15" s="284">
        <v>259.27</v>
      </c>
      <c r="D15" s="284">
        <v>58.56</v>
      </c>
      <c r="E15" s="126"/>
      <c r="F15" s="126">
        <v>26000044.66</v>
      </c>
      <c r="G15" s="284">
        <v>265.05</v>
      </c>
      <c r="H15" s="284">
        <v>59.01</v>
      </c>
      <c r="I15" s="185"/>
      <c r="J15"/>
      <c r="K15" s="320"/>
      <c r="M15" s="222"/>
      <c r="N15" s="320"/>
    </row>
    <row r="16" spans="1:18" ht="14.1" customHeight="1">
      <c r="A16" s="68" t="s">
        <v>291</v>
      </c>
      <c r="B16" s="126">
        <v>57546.2</v>
      </c>
      <c r="C16" s="284">
        <v>117.11</v>
      </c>
      <c r="D16" s="284">
        <v>39.24</v>
      </c>
      <c r="E16" s="126"/>
      <c r="F16" s="126">
        <v>9688273.6799999997</v>
      </c>
      <c r="G16" s="284">
        <v>138.26</v>
      </c>
      <c r="H16" s="284">
        <v>37.119999999999997</v>
      </c>
      <c r="I16" s="185"/>
      <c r="J16"/>
      <c r="K16" s="320"/>
      <c r="M16" s="222"/>
      <c r="N16" s="320"/>
    </row>
    <row r="17" spans="1:14" ht="14.1" customHeight="1">
      <c r="A17" s="68" t="s">
        <v>292</v>
      </c>
      <c r="B17" s="126">
        <v>18747.3</v>
      </c>
      <c r="C17" s="284">
        <v>243.45</v>
      </c>
      <c r="D17" s="284">
        <v>60.02</v>
      </c>
      <c r="E17" s="126"/>
      <c r="F17" s="126">
        <v>2248300.56</v>
      </c>
      <c r="G17" s="284">
        <v>241.67</v>
      </c>
      <c r="H17" s="284">
        <v>52.35</v>
      </c>
      <c r="I17" s="185"/>
      <c r="J17"/>
      <c r="K17" s="320"/>
      <c r="M17" s="222"/>
      <c r="N17" s="320"/>
    </row>
    <row r="18" spans="1:14" ht="14.1" customHeight="1">
      <c r="A18" s="41"/>
      <c r="B18" s="126"/>
      <c r="C18" s="284"/>
      <c r="D18" s="284"/>
      <c r="E18" s="126"/>
      <c r="F18" s="126"/>
      <c r="G18" s="284"/>
      <c r="H18" s="284"/>
      <c r="I18" s="185"/>
      <c r="J18"/>
      <c r="K18" s="320"/>
      <c r="M18" s="222"/>
      <c r="N18" s="320"/>
    </row>
    <row r="19" spans="1:14" ht="14.1" customHeight="1">
      <c r="A19" s="240" t="s">
        <v>297</v>
      </c>
      <c r="B19" s="126"/>
      <c r="C19" s="284"/>
      <c r="D19" s="284"/>
      <c r="E19" s="284"/>
      <c r="F19" s="35"/>
      <c r="G19" s="285"/>
      <c r="H19" s="285"/>
      <c r="I19"/>
      <c r="J19"/>
      <c r="K19" s="320"/>
      <c r="M19" s="222"/>
      <c r="N19" s="320"/>
    </row>
    <row r="20" spans="1:14" ht="14.1" customHeight="1">
      <c r="A20" s="41" t="s">
        <v>268</v>
      </c>
      <c r="B20" s="126">
        <v>183200.66</v>
      </c>
      <c r="C20" s="284">
        <v>401.15</v>
      </c>
      <c r="D20" s="284">
        <v>90.81</v>
      </c>
      <c r="E20" s="284"/>
      <c r="F20" s="126">
        <v>29737963.57</v>
      </c>
      <c r="G20" s="284">
        <v>417.4</v>
      </c>
      <c r="H20" s="284">
        <v>97.52</v>
      </c>
      <c r="I20"/>
      <c r="J20"/>
      <c r="K20" s="320"/>
      <c r="M20" s="222"/>
      <c r="N20" s="320"/>
    </row>
    <row r="21" spans="1:14" ht="14.1" customHeight="1">
      <c r="A21" s="68" t="s">
        <v>294</v>
      </c>
      <c r="B21" s="126">
        <v>133694.1</v>
      </c>
      <c r="C21" s="284">
        <v>435.1</v>
      </c>
      <c r="D21" s="284">
        <v>106.12</v>
      </c>
      <c r="E21" s="284"/>
      <c r="F21" s="126">
        <v>20433644.960000001</v>
      </c>
      <c r="G21" s="284">
        <v>477.97</v>
      </c>
      <c r="H21" s="284">
        <v>129.22999999999999</v>
      </c>
      <c r="I21"/>
      <c r="J21"/>
      <c r="K21" s="320"/>
      <c r="M21" s="222"/>
      <c r="N21" s="320"/>
    </row>
    <row r="22" spans="1:14" ht="14.1" customHeight="1">
      <c r="A22" s="41" t="s">
        <v>269</v>
      </c>
      <c r="B22" s="126">
        <v>90361.64</v>
      </c>
      <c r="C22" s="284">
        <v>100.43</v>
      </c>
      <c r="D22" s="284">
        <v>30.33</v>
      </c>
      <c r="E22" s="284"/>
      <c r="F22" s="126">
        <v>14494768.48</v>
      </c>
      <c r="G22" s="284">
        <v>118.38</v>
      </c>
      <c r="H22" s="284">
        <v>29.16</v>
      </c>
      <c r="I22"/>
      <c r="J22"/>
      <c r="K22" s="320"/>
      <c r="M22" s="222"/>
      <c r="N22" s="320"/>
    </row>
    <row r="23" spans="1:14" ht="14.1" customHeight="1">
      <c r="A23" s="41"/>
      <c r="B23" s="284"/>
      <c r="C23" s="284"/>
      <c r="D23" s="284"/>
      <c r="E23" s="284"/>
      <c r="F23" s="284"/>
      <c r="G23" s="284"/>
      <c r="H23" s="284"/>
      <c r="I23"/>
      <c r="J23"/>
      <c r="K23" s="320"/>
      <c r="M23" s="222"/>
      <c r="N23" s="320"/>
    </row>
    <row r="24" spans="1:14" ht="14.1" customHeight="1">
      <c r="A24" s="240" t="s">
        <v>298</v>
      </c>
      <c r="B24" s="284"/>
      <c r="C24" s="284"/>
      <c r="D24" s="284"/>
      <c r="E24" s="284"/>
      <c r="F24" s="284"/>
      <c r="G24" s="284"/>
      <c r="H24" s="284"/>
      <c r="I24"/>
      <c r="J24"/>
      <c r="K24" s="320"/>
      <c r="M24" s="222"/>
      <c r="N24" s="320"/>
    </row>
    <row r="25" spans="1:14" ht="14.1" customHeight="1">
      <c r="A25" s="41" t="s">
        <v>299</v>
      </c>
      <c r="B25" s="126">
        <v>70789.77</v>
      </c>
      <c r="C25" s="284">
        <v>801.19</v>
      </c>
      <c r="D25" s="284">
        <v>96.03</v>
      </c>
      <c r="E25" s="284"/>
      <c r="F25" s="126">
        <v>14275284.890000001</v>
      </c>
      <c r="G25" s="284">
        <v>825.66</v>
      </c>
      <c r="H25" s="284">
        <v>101.13</v>
      </c>
      <c r="I25"/>
      <c r="J25"/>
      <c r="K25" s="320"/>
      <c r="M25" s="222"/>
      <c r="N25" s="320"/>
    </row>
    <row r="26" spans="1:14" ht="14.1" customHeight="1">
      <c r="A26" s="68" t="s">
        <v>300</v>
      </c>
      <c r="B26" s="126">
        <v>42503.44</v>
      </c>
      <c r="C26" s="284">
        <v>608.49</v>
      </c>
      <c r="D26" s="284">
        <v>101.11</v>
      </c>
      <c r="E26" s="284"/>
      <c r="F26" s="126">
        <v>8891489.3200000003</v>
      </c>
      <c r="G26" s="284">
        <v>637.28</v>
      </c>
      <c r="H26" s="284">
        <v>103.26</v>
      </c>
      <c r="I26"/>
      <c r="J26"/>
      <c r="K26" s="320"/>
      <c r="M26" s="222"/>
      <c r="N26" s="320"/>
    </row>
    <row r="27" spans="1:14" ht="14.1" customHeight="1">
      <c r="A27" s="41" t="s">
        <v>204</v>
      </c>
      <c r="B27" s="126">
        <v>202772.52</v>
      </c>
      <c r="C27" s="284">
        <v>159.91</v>
      </c>
      <c r="D27" s="284">
        <v>47.61</v>
      </c>
      <c r="E27" s="284"/>
      <c r="F27" s="126">
        <v>29957447.16</v>
      </c>
      <c r="G27" s="284">
        <v>169.83</v>
      </c>
      <c r="H27" s="284">
        <v>45.34</v>
      </c>
      <c r="I27"/>
      <c r="J27"/>
      <c r="K27" s="320"/>
      <c r="M27" s="222"/>
      <c r="N27" s="320"/>
    </row>
    <row r="28" spans="1:14" ht="14.1" customHeight="1">
      <c r="A28" s="68" t="s">
        <v>205</v>
      </c>
      <c r="B28" s="126">
        <v>22489.360000000001</v>
      </c>
      <c r="C28" s="284">
        <v>49.21</v>
      </c>
      <c r="D28" s="284">
        <v>22.81</v>
      </c>
      <c r="E28" s="284"/>
      <c r="F28" s="126">
        <v>214559.39</v>
      </c>
      <c r="G28" s="284">
        <v>126.09</v>
      </c>
      <c r="H28" s="284">
        <v>39.82</v>
      </c>
      <c r="I28"/>
      <c r="J28"/>
      <c r="K28" s="320"/>
      <c r="M28" s="222"/>
      <c r="N28" s="320"/>
    </row>
    <row r="29" spans="1:14" ht="14.1" customHeight="1">
      <c r="A29" s="45"/>
      <c r="B29" s="287"/>
      <c r="C29" s="288"/>
      <c r="D29" s="287"/>
      <c r="E29" s="287"/>
      <c r="F29" s="287"/>
      <c r="G29" s="150"/>
      <c r="H29" s="150"/>
      <c r="I29"/>
      <c r="J29" s="58"/>
    </row>
    <row r="30" spans="1:14" ht="14.1" customHeight="1">
      <c r="A30" s="28" t="s">
        <v>287</v>
      </c>
      <c r="B30" s="29"/>
      <c r="C30" s="29"/>
      <c r="D30" s="29"/>
      <c r="E30" s="29"/>
      <c r="F30" s="29"/>
      <c r="G30" s="29"/>
      <c r="H30" s="29"/>
      <c r="I30"/>
    </row>
    <row r="31" spans="1:14" ht="14.1" customHeight="1">
      <c r="A31" s="48"/>
      <c r="I31"/>
    </row>
    <row r="32" spans="1:14" ht="14.1" customHeight="1">
      <c r="B32" s="98"/>
      <c r="C32" s="98"/>
      <c r="D32" s="98"/>
      <c r="E32" s="98"/>
      <c r="F32" s="98"/>
      <c r="G32" s="98"/>
      <c r="H32" s="98"/>
      <c r="I32"/>
    </row>
    <row r="33" spans="2:8">
      <c r="B33" s="98"/>
      <c r="C33" s="98"/>
      <c r="D33" s="98"/>
      <c r="E33" s="98"/>
      <c r="F33" s="98"/>
      <c r="G33" s="98"/>
      <c r="H33" s="98"/>
    </row>
    <row r="34" spans="2:8">
      <c r="B34" s="98"/>
      <c r="C34" s="98"/>
      <c r="D34" s="98"/>
      <c r="E34" s="98"/>
      <c r="F34" s="98"/>
      <c r="G34" s="98"/>
      <c r="H34" s="98"/>
    </row>
    <row r="35" spans="2:8">
      <c r="B35" s="98"/>
      <c r="C35" s="98"/>
      <c r="D35" s="98"/>
      <c r="E35" s="98"/>
      <c r="F35" s="98"/>
      <c r="G35" s="98"/>
      <c r="H35" s="98"/>
    </row>
    <row r="38" spans="2:8">
      <c r="B38" s="98"/>
      <c r="C38" s="98"/>
      <c r="D38" s="98"/>
      <c r="E38" s="98"/>
      <c r="F38" s="98"/>
      <c r="G38" s="98"/>
      <c r="H38" s="98"/>
    </row>
    <row r="39" spans="2:8">
      <c r="B39" s="98"/>
      <c r="C39" s="98"/>
      <c r="D39" s="98"/>
      <c r="E39" s="98"/>
      <c r="F39" s="98"/>
      <c r="G39" s="98"/>
      <c r="H39" s="98"/>
    </row>
    <row r="40" spans="2:8">
      <c r="B40" s="98"/>
      <c r="C40" s="98"/>
      <c r="D40" s="98"/>
      <c r="E40" s="98"/>
      <c r="F40" s="98"/>
      <c r="G40" s="98"/>
      <c r="H40" s="98"/>
    </row>
    <row r="41" spans="2:8">
      <c r="B41" s="98"/>
      <c r="C41" s="98"/>
      <c r="D41" s="98"/>
      <c r="E41" s="98"/>
      <c r="F41" s="98"/>
      <c r="G41" s="98"/>
      <c r="H41" s="98"/>
    </row>
    <row r="42" spans="2:8">
      <c r="B42" s="98"/>
      <c r="C42" s="98"/>
      <c r="D42" s="98"/>
      <c r="E42" s="98"/>
      <c r="F42" s="98"/>
    </row>
  </sheetData>
  <mergeCells count="2">
    <mergeCell ref="B7:D7"/>
    <mergeCell ref="F7:H7"/>
  </mergeCells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zoomScaleNormal="100" workbookViewId="0">
      <selection activeCell="J13" sqref="J13"/>
    </sheetView>
  </sheetViews>
  <sheetFormatPr baseColWidth="10" defaultRowHeight="12.75"/>
  <cols>
    <col min="1" max="1" width="29.7109375" style="242" customWidth="1"/>
    <col min="2" max="2" width="7.7109375" style="242" customWidth="1"/>
    <col min="3" max="3" width="11.85546875" style="242" customWidth="1"/>
    <col min="4" max="4" width="6" style="244" customWidth="1"/>
    <col min="5" max="5" width="9.7109375" style="242" customWidth="1"/>
    <col min="6" max="6" width="12" style="242" customWidth="1"/>
    <col min="7" max="7" width="15.140625" style="242" customWidth="1"/>
    <col min="8" max="16384" width="11.42578125" style="242"/>
  </cols>
  <sheetData>
    <row r="1" spans="1:17" ht="13.5" thickBot="1">
      <c r="A1" s="1" t="s">
        <v>73</v>
      </c>
      <c r="B1" s="2"/>
      <c r="C1" s="2"/>
      <c r="D1" s="2"/>
      <c r="E1" s="2"/>
      <c r="F1" s="2"/>
      <c r="G1" s="2"/>
      <c r="J1" s="370"/>
    </row>
    <row r="2" spans="1:17" ht="14.25">
      <c r="J2" s="190" t="s">
        <v>231</v>
      </c>
    </row>
    <row r="3" spans="1:17" ht="14.1" customHeight="1">
      <c r="A3" s="36" t="s">
        <v>388</v>
      </c>
      <c r="B3" s="243"/>
      <c r="C3" s="243"/>
      <c r="D3" s="245"/>
      <c r="E3" s="243"/>
      <c r="F3" s="243"/>
      <c r="G3" s="243"/>
    </row>
    <row r="4" spans="1:17" ht="14.1" customHeight="1">
      <c r="A4" s="36" t="s">
        <v>364</v>
      </c>
      <c r="B4" s="243"/>
      <c r="C4" s="243"/>
      <c r="D4" s="245"/>
      <c r="E4" s="243"/>
      <c r="F4" s="243"/>
      <c r="G4" s="243"/>
    </row>
    <row r="5" spans="1:17" ht="14.1" customHeight="1">
      <c r="A5" s="36"/>
      <c r="B5" s="243"/>
      <c r="C5" s="243"/>
      <c r="D5" s="245"/>
      <c r="E5" s="243"/>
      <c r="F5" s="243"/>
      <c r="G5" s="243"/>
    </row>
    <row r="6" spans="1:17" ht="14.1" customHeight="1">
      <c r="A6" s="119"/>
      <c r="B6" s="402" t="s">
        <v>270</v>
      </c>
      <c r="C6" s="402"/>
      <c r="D6" s="253"/>
      <c r="E6" s="402" t="s">
        <v>4</v>
      </c>
      <c r="F6" s="402"/>
      <c r="G6" s="403" t="s">
        <v>271</v>
      </c>
      <c r="I6" s="124"/>
      <c r="J6" s="233"/>
      <c r="K6" s="207"/>
      <c r="L6" s="207"/>
      <c r="M6" s="207"/>
      <c r="N6" s="207"/>
      <c r="O6" s="243"/>
      <c r="P6" s="243"/>
      <c r="Q6" s="243"/>
    </row>
    <row r="7" spans="1:17" s="246" customFormat="1" ht="24" customHeight="1">
      <c r="A7" s="236"/>
      <c r="B7" s="236" t="s">
        <v>49</v>
      </c>
      <c r="C7" s="236" t="s">
        <v>303</v>
      </c>
      <c r="D7" s="252"/>
      <c r="E7" s="236" t="s">
        <v>49</v>
      </c>
      <c r="F7" s="236" t="s">
        <v>303</v>
      </c>
      <c r="G7" s="404"/>
      <c r="J7" s="247"/>
      <c r="K7" s="247"/>
      <c r="L7" s="247"/>
      <c r="M7" s="247"/>
      <c r="N7" s="247"/>
    </row>
    <row r="8" spans="1:17" s="248" customFormat="1" ht="14.1" customHeight="1">
      <c r="A8" s="40"/>
      <c r="B8" s="49"/>
      <c r="C8" s="49"/>
      <c r="D8" s="49"/>
      <c r="E8" s="49"/>
      <c r="F8" s="49"/>
      <c r="G8" s="49"/>
      <c r="J8" s="249"/>
      <c r="K8" s="249"/>
      <c r="L8" s="249"/>
      <c r="M8" s="249"/>
      <c r="N8" s="249"/>
    </row>
    <row r="9" spans="1:17" ht="14.1" customHeight="1">
      <c r="A9" s="240" t="s">
        <v>296</v>
      </c>
      <c r="B9" s="126">
        <v>1701644</v>
      </c>
      <c r="C9" s="284">
        <v>26.856146173935326</v>
      </c>
      <c r="D9" s="323"/>
      <c r="E9" s="126">
        <v>5388396</v>
      </c>
      <c r="F9" s="284">
        <v>18.299323212325152</v>
      </c>
      <c r="G9" s="284">
        <v>3.17</v>
      </c>
      <c r="H9" s="250"/>
      <c r="I9" s="69"/>
      <c r="J9" s="69"/>
      <c r="K9" s="171"/>
      <c r="L9" s="324"/>
      <c r="M9" s="171"/>
    </row>
    <row r="10" spans="1:17" ht="14.1" customHeight="1">
      <c r="A10" s="241" t="s">
        <v>288</v>
      </c>
      <c r="B10" s="368">
        <v>97394</v>
      </c>
      <c r="C10" s="284">
        <v>33.923034273158507</v>
      </c>
      <c r="D10" s="323"/>
      <c r="E10" s="368">
        <v>288073</v>
      </c>
      <c r="F10" s="284">
        <v>13.394521527529479</v>
      </c>
      <c r="G10" s="286">
        <v>2.96</v>
      </c>
      <c r="H10" s="250"/>
      <c r="I10" s="69"/>
      <c r="J10" s="69"/>
      <c r="K10" s="171"/>
      <c r="L10" s="324"/>
      <c r="M10" s="171"/>
    </row>
    <row r="11" spans="1:17" ht="14.1" customHeight="1">
      <c r="A11" s="239" t="s">
        <v>289</v>
      </c>
      <c r="B11" s="126">
        <v>1604250</v>
      </c>
      <c r="C11" s="284">
        <v>26.42717780894499</v>
      </c>
      <c r="D11" s="323"/>
      <c r="E11" s="126">
        <v>5100323</v>
      </c>
      <c r="F11" s="284">
        <v>18.576352909413778</v>
      </c>
      <c r="G11" s="284">
        <v>3.18</v>
      </c>
      <c r="H11" s="250"/>
      <c r="I11" s="69"/>
      <c r="J11" s="69"/>
      <c r="K11" s="171"/>
      <c r="L11" s="324"/>
      <c r="M11" s="171"/>
    </row>
    <row r="12" spans="1:17" ht="14.1" customHeight="1">
      <c r="A12" s="68" t="s">
        <v>290</v>
      </c>
      <c r="B12" s="126">
        <v>945539</v>
      </c>
      <c r="C12" s="284">
        <v>19.870465417079568</v>
      </c>
      <c r="D12" s="323"/>
      <c r="E12" s="126">
        <v>2974117</v>
      </c>
      <c r="F12" s="284">
        <v>16.09701299579001</v>
      </c>
      <c r="G12" s="284">
        <v>3.15</v>
      </c>
      <c r="H12" s="251"/>
      <c r="I12" s="69"/>
      <c r="J12" s="69"/>
      <c r="K12" s="171"/>
      <c r="L12" s="324"/>
      <c r="M12" s="171"/>
    </row>
    <row r="13" spans="1:17" ht="14.1" customHeight="1">
      <c r="A13" s="68" t="s">
        <v>291</v>
      </c>
      <c r="B13" s="126">
        <v>611819</v>
      </c>
      <c r="C13" s="284">
        <v>34.190340607271104</v>
      </c>
      <c r="D13" s="323"/>
      <c r="E13" s="126">
        <v>1949731</v>
      </c>
      <c r="F13" s="284">
        <v>17.977197880117821</v>
      </c>
      <c r="G13" s="284">
        <v>3.19</v>
      </c>
      <c r="H13" s="251"/>
      <c r="I13" s="69"/>
      <c r="J13" s="69"/>
      <c r="K13" s="171"/>
      <c r="L13" s="324"/>
      <c r="M13" s="171"/>
    </row>
    <row r="14" spans="1:17" ht="14.1" customHeight="1">
      <c r="A14" s="68" t="s">
        <v>292</v>
      </c>
      <c r="B14" s="126">
        <v>46891</v>
      </c>
      <c r="C14" s="284">
        <v>57.350024524962151</v>
      </c>
      <c r="D14" s="323"/>
      <c r="E14" s="126">
        <v>176475</v>
      </c>
      <c r="F14" s="284">
        <v>66.980592151862879</v>
      </c>
      <c r="G14" s="284">
        <v>3.76</v>
      </c>
      <c r="H14" s="251"/>
      <c r="I14" s="69"/>
      <c r="J14" s="69"/>
      <c r="K14" s="171"/>
      <c r="L14" s="324"/>
      <c r="M14" s="171"/>
    </row>
    <row r="15" spans="1:17" ht="14.1" customHeight="1">
      <c r="A15" s="45"/>
      <c r="B15" s="13"/>
      <c r="C15" s="13"/>
      <c r="D15" s="13"/>
      <c r="E15" s="14"/>
      <c r="F15" s="14"/>
      <c r="G15" s="14"/>
      <c r="H15" s="248"/>
      <c r="I15" s="58"/>
    </row>
    <row r="16" spans="1:17" ht="14.1" customHeight="1">
      <c r="A16" s="28" t="s">
        <v>287</v>
      </c>
      <c r="B16" s="29"/>
      <c r="C16" s="29"/>
      <c r="D16" s="29"/>
      <c r="E16" s="29"/>
      <c r="F16" s="29"/>
      <c r="G16" s="29"/>
      <c r="H16" s="248"/>
    </row>
    <row r="17" spans="1:14" ht="14.1" customHeight="1">
      <c r="A17" s="61" t="s">
        <v>338</v>
      </c>
      <c r="H17" s="248"/>
    </row>
    <row r="18" spans="1:14" ht="14.1" customHeight="1">
      <c r="B18" s="98"/>
      <c r="C18" s="98"/>
      <c r="D18" s="98"/>
      <c r="E18" s="98"/>
      <c r="F18" s="98"/>
      <c r="G18" s="98"/>
      <c r="H18" s="248"/>
    </row>
    <row r="19" spans="1:14" s="331" customFormat="1" ht="14.1" customHeight="1">
      <c r="B19" s="98"/>
      <c r="C19" s="98"/>
      <c r="D19" s="98"/>
      <c r="E19" s="98"/>
      <c r="F19" s="98"/>
      <c r="G19" s="98"/>
      <c r="H19" s="248"/>
    </row>
    <row r="20" spans="1:14" s="331" customFormat="1" ht="14.1" customHeight="1">
      <c r="B20" s="98"/>
      <c r="C20" s="98"/>
      <c r="D20" s="98"/>
      <c r="E20" s="98"/>
      <c r="F20" s="98"/>
      <c r="G20" s="98"/>
      <c r="H20" s="248"/>
    </row>
    <row r="21" spans="1:14" s="331" customFormat="1" ht="14.1" customHeight="1">
      <c r="B21" s="98"/>
      <c r="C21" s="98"/>
      <c r="D21" s="98"/>
      <c r="E21" s="98"/>
      <c r="F21" s="98"/>
      <c r="G21" s="98"/>
      <c r="H21" s="248"/>
    </row>
    <row r="22" spans="1:14" ht="14.1" customHeight="1">
      <c r="H22" s="248"/>
    </row>
    <row r="23" spans="1:14" ht="14.1" customHeight="1">
      <c r="H23" s="248"/>
    </row>
    <row r="24" spans="1:14">
      <c r="A24" s="36" t="s">
        <v>387</v>
      </c>
      <c r="B24" s="243"/>
      <c r="C24" s="243"/>
      <c r="D24" s="245"/>
      <c r="E24" s="243"/>
      <c r="F24" s="243"/>
      <c r="G24" s="243"/>
    </row>
    <row r="25" spans="1:14">
      <c r="A25" s="36" t="s">
        <v>363</v>
      </c>
      <c r="B25" s="243"/>
      <c r="C25" s="243"/>
      <c r="D25" s="245"/>
      <c r="E25" s="243"/>
      <c r="F25" s="243"/>
      <c r="G25" s="243"/>
    </row>
    <row r="26" spans="1:14">
      <c r="A26" s="36"/>
      <c r="B26" s="243"/>
      <c r="C26" s="243"/>
      <c r="D26" s="245"/>
      <c r="E26" s="243"/>
      <c r="F26" s="243"/>
      <c r="G26" s="243"/>
    </row>
    <row r="27" spans="1:14">
      <c r="A27" s="37" t="s">
        <v>274</v>
      </c>
      <c r="B27" s="243"/>
      <c r="C27" s="243"/>
      <c r="D27" s="245"/>
      <c r="E27" s="243"/>
      <c r="F27" s="243"/>
      <c r="G27" s="243"/>
    </row>
    <row r="28" spans="1:14">
      <c r="A28" s="36" t="s">
        <v>301</v>
      </c>
      <c r="B28" s="243"/>
      <c r="C28" s="243"/>
      <c r="D28" s="245"/>
      <c r="E28" s="243"/>
      <c r="F28" s="243"/>
      <c r="G28" s="243"/>
    </row>
    <row r="29" spans="1:14" ht="14.1" customHeight="1">
      <c r="A29" s="119"/>
      <c r="B29" s="402" t="s">
        <v>272</v>
      </c>
      <c r="C29" s="402"/>
      <c r="D29" s="253"/>
      <c r="E29" s="402" t="s">
        <v>321</v>
      </c>
      <c r="F29" s="402"/>
      <c r="G29" s="403" t="s">
        <v>273</v>
      </c>
    </row>
    <row r="30" spans="1:14" ht="21">
      <c r="A30" s="236"/>
      <c r="B30" s="236" t="s">
        <v>49</v>
      </c>
      <c r="C30" s="236" t="s">
        <v>303</v>
      </c>
      <c r="D30" s="252"/>
      <c r="E30" s="236" t="s">
        <v>49</v>
      </c>
      <c r="F30" s="236" t="s">
        <v>303</v>
      </c>
      <c r="G30" s="404"/>
    </row>
    <row r="31" spans="1:14">
      <c r="A31" s="40"/>
      <c r="B31" s="49"/>
      <c r="C31" s="49"/>
      <c r="D31" s="49"/>
      <c r="E31" s="49"/>
      <c r="F31" s="49"/>
      <c r="G31" s="49"/>
    </row>
    <row r="32" spans="1:14">
      <c r="A32" s="240" t="s">
        <v>296</v>
      </c>
      <c r="B32" s="126">
        <v>214559.39</v>
      </c>
      <c r="C32" s="284">
        <v>10.481647994991036</v>
      </c>
      <c r="D32" s="284"/>
      <c r="E32" s="369">
        <v>126.09</v>
      </c>
      <c r="F32" s="369">
        <v>39.027678642239671</v>
      </c>
      <c r="G32" s="369">
        <v>39.82</v>
      </c>
      <c r="I32" s="35"/>
      <c r="J32" s="35"/>
      <c r="K32" s="35"/>
      <c r="L32" s="35"/>
      <c r="M32" s="285"/>
      <c r="N32" s="285"/>
    </row>
    <row r="33" spans="1:14" ht="14.1" customHeight="1">
      <c r="A33" s="241" t="s">
        <v>288</v>
      </c>
      <c r="B33" s="368">
        <v>17369.47</v>
      </c>
      <c r="C33" s="284">
        <v>9.1900904287810725</v>
      </c>
      <c r="D33" s="284"/>
      <c r="E33" s="286">
        <v>178.34</v>
      </c>
      <c r="F33" s="284">
        <v>27.08870696422564</v>
      </c>
      <c r="G33" s="286">
        <v>60.3</v>
      </c>
      <c r="H33" s="114"/>
      <c r="I33" s="265"/>
      <c r="J33" s="35"/>
      <c r="K33" s="35"/>
      <c r="L33" s="35"/>
      <c r="M33" s="285"/>
      <c r="N33" s="285"/>
    </row>
    <row r="34" spans="1:14">
      <c r="A34" s="239" t="s">
        <v>289</v>
      </c>
      <c r="B34" s="126">
        <v>197189.92</v>
      </c>
      <c r="C34" s="284">
        <v>10.595414816335438</v>
      </c>
      <c r="D34" s="284"/>
      <c r="E34" s="284">
        <v>122.92</v>
      </c>
      <c r="F34" s="369">
        <v>40.091116173120724</v>
      </c>
      <c r="G34" s="284">
        <v>38.659999999999997</v>
      </c>
      <c r="H34" s="114"/>
      <c r="I34" s="265"/>
      <c r="J34" s="35"/>
      <c r="K34" s="35"/>
      <c r="L34" s="35"/>
      <c r="M34" s="285"/>
      <c r="N34" s="285"/>
    </row>
    <row r="35" spans="1:14">
      <c r="A35" s="68" t="s">
        <v>290</v>
      </c>
      <c r="B35" s="126">
        <v>137887.4</v>
      </c>
      <c r="C35" s="284">
        <v>6.7684792083975767</v>
      </c>
      <c r="D35" s="284"/>
      <c r="E35" s="284">
        <v>145.83000000000001</v>
      </c>
      <c r="F35" s="369">
        <v>34.060207090447783</v>
      </c>
      <c r="G35" s="284">
        <v>46.36</v>
      </c>
      <c r="I35" s="35"/>
      <c r="J35" s="35"/>
      <c r="K35" s="35"/>
      <c r="L35" s="35"/>
      <c r="M35" s="285"/>
      <c r="N35" s="285"/>
    </row>
    <row r="36" spans="1:14">
      <c r="A36" s="68" t="s">
        <v>291</v>
      </c>
      <c r="B36" s="126">
        <v>53937.51</v>
      </c>
      <c r="C36" s="284">
        <v>16.340131385375408</v>
      </c>
      <c r="D36" s="284"/>
      <c r="E36" s="284">
        <v>88.16</v>
      </c>
      <c r="F36" s="369">
        <v>47.788112522686035</v>
      </c>
      <c r="G36" s="284">
        <v>27.66</v>
      </c>
      <c r="I36" s="35"/>
      <c r="J36" s="35"/>
      <c r="K36" s="35"/>
      <c r="L36" s="35"/>
      <c r="M36" s="285"/>
      <c r="N36" s="285"/>
    </row>
    <row r="37" spans="1:14">
      <c r="A37" s="68" t="s">
        <v>292</v>
      </c>
      <c r="B37" s="126">
        <v>5365.01</v>
      </c>
      <c r="C37" s="284">
        <v>51.197481458562052</v>
      </c>
      <c r="D37" s="284"/>
      <c r="E37" s="284">
        <v>114.41</v>
      </c>
      <c r="F37" s="369">
        <v>89.275412988375152</v>
      </c>
      <c r="G37" s="284">
        <v>30.4</v>
      </c>
      <c r="I37" s="35"/>
      <c r="J37" s="35"/>
      <c r="K37" s="35"/>
      <c r="L37" s="35"/>
      <c r="M37" s="285"/>
      <c r="N37" s="285"/>
    </row>
    <row r="38" spans="1:14">
      <c r="A38" s="45"/>
      <c r="B38" s="13"/>
      <c r="C38" s="13"/>
      <c r="D38" s="13"/>
      <c r="E38" s="14"/>
      <c r="F38" s="14"/>
      <c r="G38" s="14"/>
    </row>
    <row r="39" spans="1:14">
      <c r="A39" s="28" t="s">
        <v>287</v>
      </c>
      <c r="B39" s="29"/>
      <c r="C39" s="29"/>
      <c r="D39" s="29"/>
      <c r="E39" s="29"/>
      <c r="F39" s="29"/>
      <c r="G39" s="29"/>
    </row>
    <row r="40" spans="1:14">
      <c r="A40" s="61" t="s">
        <v>338</v>
      </c>
    </row>
  </sheetData>
  <mergeCells count="6">
    <mergeCell ref="E29:F29"/>
    <mergeCell ref="B29:C29"/>
    <mergeCell ref="B6:C6"/>
    <mergeCell ref="E6:F6"/>
    <mergeCell ref="G29:G30"/>
    <mergeCell ref="G6:G7"/>
  </mergeCells>
  <hyperlinks>
    <hyperlink ref="J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zoomScaleNormal="100" workbookViewId="0">
      <selection activeCell="J13" sqref="J13"/>
    </sheetView>
  </sheetViews>
  <sheetFormatPr baseColWidth="10" defaultRowHeight="12.75"/>
  <cols>
    <col min="1" max="1" width="32.85546875" style="8" customWidth="1"/>
    <col min="2" max="2" width="8.140625" style="8" customWidth="1"/>
    <col min="3" max="6" width="8.5703125" style="8" customWidth="1"/>
    <col min="7" max="7" width="4.5703125" style="8" customWidth="1"/>
    <col min="8" max="8" width="12.28515625" style="8" customWidth="1"/>
    <col min="9" max="16384" width="11.42578125" style="8"/>
  </cols>
  <sheetData>
    <row r="1" spans="1:21" ht="15.95" customHeight="1" thickBot="1">
      <c r="A1" s="1" t="s">
        <v>73</v>
      </c>
      <c r="B1" s="1"/>
      <c r="C1" s="1"/>
      <c r="D1" s="1"/>
      <c r="E1" s="1"/>
      <c r="F1" s="2"/>
      <c r="G1" s="2"/>
      <c r="H1" s="2"/>
    </row>
    <row r="2" spans="1:21" ht="14.1" customHeight="1">
      <c r="A2" s="3"/>
      <c r="B2" s="3"/>
      <c r="C2" s="3"/>
      <c r="D2" s="3"/>
      <c r="E2" s="3"/>
      <c r="F2" s="3"/>
      <c r="G2" s="3"/>
      <c r="K2" s="190" t="s">
        <v>231</v>
      </c>
    </row>
    <row r="3" spans="1:21" ht="14.1" customHeight="1">
      <c r="A3" s="95" t="s">
        <v>265</v>
      </c>
      <c r="B3" s="3"/>
      <c r="C3" s="3"/>
      <c r="D3" s="3"/>
      <c r="E3" s="3"/>
      <c r="F3" s="3"/>
      <c r="G3" s="3"/>
    </row>
    <row r="4" spans="1:21" ht="14.1" customHeight="1">
      <c r="A4" s="3"/>
      <c r="B4" s="3"/>
      <c r="C4" s="3"/>
      <c r="D4" s="3"/>
      <c r="E4" s="3"/>
      <c r="F4" s="3"/>
      <c r="G4" s="3"/>
    </row>
    <row r="5" spans="1:21" ht="14.1" customHeight="1">
      <c r="A5" s="95" t="s">
        <v>266</v>
      </c>
      <c r="B5" s="95"/>
      <c r="C5" s="95"/>
      <c r="D5" s="95"/>
      <c r="E5" s="95"/>
      <c r="F5" s="3"/>
      <c r="G5" s="3"/>
      <c r="K5" s="198"/>
    </row>
    <row r="6" spans="1:21" ht="14.1" customHeight="1">
      <c r="A6" s="95"/>
      <c r="B6" s="95"/>
      <c r="C6" s="95"/>
      <c r="D6" s="95"/>
      <c r="E6" s="95"/>
      <c r="F6" s="3"/>
      <c r="G6" s="3"/>
    </row>
    <row r="7" spans="1:21" ht="14.1" customHeight="1">
      <c r="A7" s="129" t="s">
        <v>83</v>
      </c>
      <c r="B7" s="95"/>
      <c r="C7" s="95"/>
      <c r="D7" s="95"/>
      <c r="E7" s="95"/>
      <c r="F7" s="3"/>
      <c r="G7" s="3"/>
    </row>
    <row r="8" spans="1:21" ht="9.9499999999999993" customHeight="1">
      <c r="A8" s="12"/>
      <c r="B8" s="12"/>
      <c r="C8" s="12"/>
      <c r="D8" s="12"/>
      <c r="E8" s="12"/>
      <c r="F8" s="12"/>
      <c r="G8" s="12"/>
    </row>
    <row r="9" spans="1:21" ht="14.1" customHeight="1">
      <c r="A9" s="6"/>
      <c r="B9" s="128" t="s">
        <v>6</v>
      </c>
      <c r="C9" s="7"/>
      <c r="D9" s="7"/>
      <c r="E9" s="7"/>
      <c r="F9" s="6"/>
      <c r="G9" s="6"/>
      <c r="H9" s="128" t="s">
        <v>7</v>
      </c>
    </row>
    <row r="10" spans="1:21" ht="14.1" customHeight="1">
      <c r="A10" s="9"/>
      <c r="B10" s="10">
        <v>2013</v>
      </c>
      <c r="C10" s="10">
        <v>2014</v>
      </c>
      <c r="D10" s="10">
        <v>2015</v>
      </c>
      <c r="E10" s="10">
        <v>2016</v>
      </c>
      <c r="F10" s="10">
        <v>2017</v>
      </c>
      <c r="G10" s="54"/>
      <c r="H10" s="10">
        <v>2017</v>
      </c>
      <c r="K10" s="98"/>
      <c r="L10" s="98"/>
      <c r="M10" s="98"/>
      <c r="N10" s="98"/>
      <c r="O10" s="8" t="s">
        <v>45</v>
      </c>
    </row>
    <row r="11" spans="1:21" ht="14.1" customHeight="1">
      <c r="A11" s="42"/>
      <c r="B11" s="42"/>
      <c r="C11" s="14"/>
      <c r="D11" s="14"/>
      <c r="E11" s="14"/>
      <c r="F11" s="14"/>
      <c r="G11" s="14"/>
      <c r="K11" s="98"/>
      <c r="L11" s="98"/>
      <c r="M11" s="98"/>
      <c r="N11" s="98"/>
      <c r="O11" s="8" t="s">
        <v>45</v>
      </c>
    </row>
    <row r="12" spans="1:21" ht="14.1" customHeight="1">
      <c r="A12" s="127" t="s">
        <v>82</v>
      </c>
      <c r="B12" s="126">
        <v>1857</v>
      </c>
      <c r="C12" s="126">
        <v>1867.9099999999999</v>
      </c>
      <c r="D12" s="126">
        <v>1873</v>
      </c>
      <c r="E12" s="126">
        <v>1879</v>
      </c>
      <c r="F12" s="126">
        <v>1878</v>
      </c>
      <c r="H12" s="126">
        <v>165686</v>
      </c>
      <c r="I12" s="98"/>
      <c r="J12" s="98"/>
      <c r="K12" s="98"/>
      <c r="L12" s="98"/>
      <c r="M12" s="98"/>
      <c r="N12" s="98"/>
      <c r="O12" s="8" t="s">
        <v>45</v>
      </c>
    </row>
    <row r="13" spans="1:21" ht="14.1" customHeight="1">
      <c r="A13" s="99"/>
      <c r="B13" s="126"/>
      <c r="C13" s="126"/>
      <c r="D13" s="126"/>
      <c r="E13" s="289"/>
      <c r="F13" s="289"/>
      <c r="H13" s="126"/>
      <c r="J13" s="98"/>
      <c r="K13" s="98"/>
      <c r="L13" s="98"/>
      <c r="M13" s="98"/>
      <c r="O13" s="98"/>
      <c r="P13" s="98"/>
      <c r="U13" s="8" t="s">
        <v>45</v>
      </c>
    </row>
    <row r="14" spans="1:21" ht="14.1" customHeight="1">
      <c r="A14" s="99" t="s">
        <v>81</v>
      </c>
      <c r="B14" s="126">
        <v>421</v>
      </c>
      <c r="C14" s="126">
        <v>431.90999999999997</v>
      </c>
      <c r="D14" s="205">
        <v>437</v>
      </c>
      <c r="E14" s="126">
        <v>443</v>
      </c>
      <c r="F14" s="126">
        <v>433</v>
      </c>
      <c r="H14" s="126">
        <v>26393</v>
      </c>
      <c r="I14" s="114"/>
      <c r="K14" s="98"/>
      <c r="M14" s="98"/>
      <c r="O14" s="98"/>
      <c r="P14" s="98"/>
      <c r="U14" s="8" t="s">
        <v>45</v>
      </c>
    </row>
    <row r="15" spans="1:21" ht="14.1" customHeight="1">
      <c r="A15" s="99" t="s">
        <v>80</v>
      </c>
      <c r="B15" s="126">
        <v>166</v>
      </c>
      <c r="C15" s="126">
        <v>177.28</v>
      </c>
      <c r="D15" s="126">
        <v>182</v>
      </c>
      <c r="E15" s="126">
        <v>182</v>
      </c>
      <c r="F15" s="126">
        <v>182</v>
      </c>
      <c r="H15" s="126">
        <v>11974</v>
      </c>
      <c r="I15" s="114"/>
      <c r="L15" s="98"/>
    </row>
    <row r="16" spans="1:21" ht="14.1" customHeight="1">
      <c r="A16" s="99" t="s">
        <v>77</v>
      </c>
      <c r="B16" s="126">
        <v>255</v>
      </c>
      <c r="C16" s="126">
        <v>254.63</v>
      </c>
      <c r="D16" s="126">
        <v>254.63</v>
      </c>
      <c r="E16" s="126">
        <v>261</v>
      </c>
      <c r="F16" s="126">
        <v>251</v>
      </c>
      <c r="H16" s="126">
        <v>14419</v>
      </c>
      <c r="I16" s="114"/>
      <c r="L16" s="98"/>
    </row>
    <row r="17" spans="1:10" ht="14.1" customHeight="1">
      <c r="A17" s="99"/>
      <c r="B17" s="126"/>
      <c r="C17" s="126"/>
      <c r="D17" s="126"/>
      <c r="E17" s="289"/>
      <c r="F17" s="289"/>
      <c r="H17" s="126"/>
      <c r="I17" s="114"/>
    </row>
    <row r="18" spans="1:10" ht="14.1" customHeight="1">
      <c r="A18" s="99" t="s">
        <v>79</v>
      </c>
      <c r="B18" s="126">
        <v>1436</v>
      </c>
      <c r="C18" s="126">
        <v>1436</v>
      </c>
      <c r="D18" s="126">
        <v>1436</v>
      </c>
      <c r="E18" s="126">
        <v>1436</v>
      </c>
      <c r="F18" s="126">
        <v>1445</v>
      </c>
      <c r="H18" s="126">
        <v>71326</v>
      </c>
      <c r="I18" s="114"/>
      <c r="J18" s="98"/>
    </row>
    <row r="19" spans="1:10" ht="14.1" customHeight="1">
      <c r="A19" s="99" t="s">
        <v>78</v>
      </c>
      <c r="B19" s="126" t="s">
        <v>31</v>
      </c>
      <c r="C19" s="126" t="s">
        <v>31</v>
      </c>
      <c r="D19" s="126" t="s">
        <v>31</v>
      </c>
      <c r="E19" s="126" t="s">
        <v>31</v>
      </c>
      <c r="F19" s="126" t="s">
        <v>31</v>
      </c>
      <c r="H19" s="126">
        <v>3258</v>
      </c>
    </row>
    <row r="20" spans="1:10" ht="14.1" customHeight="1">
      <c r="A20" s="99" t="s">
        <v>286</v>
      </c>
      <c r="B20" s="126">
        <v>3</v>
      </c>
      <c r="C20" s="126">
        <v>3</v>
      </c>
      <c r="D20" s="126">
        <v>3</v>
      </c>
      <c r="E20" s="126">
        <v>3</v>
      </c>
      <c r="F20" s="126">
        <v>3</v>
      </c>
      <c r="H20" s="126">
        <v>758</v>
      </c>
    </row>
    <row r="21" spans="1:10" ht="14.1" customHeight="1">
      <c r="A21" s="99" t="s">
        <v>189</v>
      </c>
      <c r="B21" s="126">
        <v>1433</v>
      </c>
      <c r="C21" s="126">
        <v>1433</v>
      </c>
      <c r="D21" s="126">
        <v>1433</v>
      </c>
      <c r="E21" s="126">
        <v>1433</v>
      </c>
      <c r="F21" s="126">
        <v>1442</v>
      </c>
      <c r="H21" s="126">
        <v>67310</v>
      </c>
    </row>
    <row r="22" spans="1:10" ht="14.1" customHeight="1">
      <c r="A22" s="99"/>
      <c r="B22" s="126"/>
      <c r="C22" s="126"/>
      <c r="D22" s="126"/>
      <c r="E22" s="289"/>
      <c r="F22" s="289"/>
      <c r="H22" s="126"/>
    </row>
    <row r="23" spans="1:10" ht="14.1" customHeight="1">
      <c r="A23" s="99" t="s">
        <v>76</v>
      </c>
      <c r="B23" s="126" t="s">
        <v>31</v>
      </c>
      <c r="C23" s="126" t="s">
        <v>31</v>
      </c>
      <c r="D23" s="126" t="s">
        <v>31</v>
      </c>
      <c r="E23" s="126" t="s">
        <v>31</v>
      </c>
      <c r="F23" s="126" t="s">
        <v>31</v>
      </c>
      <c r="H23" s="126">
        <v>67968</v>
      </c>
    </row>
    <row r="24" spans="1:10" ht="14.1" customHeight="1">
      <c r="A24" s="24"/>
      <c r="B24" s="24" t="s">
        <v>45</v>
      </c>
      <c r="C24" s="24"/>
      <c r="D24" s="24"/>
      <c r="E24" s="24"/>
      <c r="F24" s="25"/>
      <c r="G24" s="25"/>
      <c r="H24" s="26"/>
    </row>
    <row r="25" spans="1:10" ht="14.1" customHeight="1">
      <c r="A25" s="28" t="s">
        <v>75</v>
      </c>
    </row>
    <row r="26" spans="1:10" ht="14.1" customHeight="1">
      <c r="A26" s="61" t="s">
        <v>276</v>
      </c>
    </row>
    <row r="27" spans="1:10" ht="9.9499999999999993" customHeight="1">
      <c r="A27" s="130" t="s">
        <v>275</v>
      </c>
      <c r="B27" s="3"/>
      <c r="C27" s="3"/>
      <c r="D27" s="3"/>
      <c r="E27" s="3"/>
      <c r="F27" s="3"/>
      <c r="G27" s="3"/>
    </row>
    <row r="29" spans="1:10">
      <c r="H29" s="98"/>
      <c r="I29" s="125"/>
      <c r="J29" s="98"/>
    </row>
    <row r="30" spans="1:10">
      <c r="A30" s="171"/>
      <c r="B30" s="171"/>
      <c r="C30" s="171"/>
      <c r="D30" s="171"/>
      <c r="H30" s="98"/>
      <c r="I30" s="125"/>
      <c r="J30" s="98"/>
    </row>
    <row r="31" spans="1:10">
      <c r="F31" s="114"/>
    </row>
    <row r="32" spans="1:10">
      <c r="F32" s="114"/>
    </row>
    <row r="38" spans="1:3">
      <c r="A38" s="8" t="s">
        <v>45</v>
      </c>
    </row>
    <row r="39" spans="1:3">
      <c r="C39" s="8" t="s">
        <v>45</v>
      </c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zoomScaleNormal="100" workbookViewId="0">
      <selection activeCell="J13" sqref="J13"/>
    </sheetView>
  </sheetViews>
  <sheetFormatPr baseColWidth="10" defaultRowHeight="12.75"/>
  <cols>
    <col min="1" max="1" width="24.7109375" style="8" customWidth="1"/>
    <col min="2" max="3" width="8.85546875" style="8" customWidth="1"/>
    <col min="4" max="4" width="5" style="8" customWidth="1"/>
    <col min="5" max="6" width="8.85546875" style="8" customWidth="1"/>
    <col min="7" max="7" width="5.5703125" style="8" customWidth="1"/>
    <col min="8" max="8" width="10" style="8" customWidth="1"/>
    <col min="9" max="9" width="11.140625" style="8" customWidth="1"/>
    <col min="10" max="11" width="11.42578125" style="47"/>
    <col min="12" max="16384" width="11.42578125" style="8"/>
  </cols>
  <sheetData>
    <row r="1" spans="1:19" ht="15.95" customHeight="1" thickBot="1">
      <c r="A1" s="1" t="s">
        <v>73</v>
      </c>
      <c r="B1" s="1"/>
      <c r="C1" s="1"/>
      <c r="D1" s="1"/>
      <c r="E1" s="1"/>
      <c r="F1" s="1"/>
      <c r="G1" s="2"/>
      <c r="H1" s="2"/>
      <c r="I1" s="2"/>
    </row>
    <row r="2" spans="1:19" ht="14.1" customHeight="1">
      <c r="A2" s="3"/>
      <c r="B2" s="3"/>
      <c r="C2" s="3"/>
      <c r="D2" s="3"/>
      <c r="E2" s="3"/>
      <c r="F2" s="3"/>
      <c r="G2" s="3"/>
      <c r="H2" s="3"/>
      <c r="L2" s="190" t="s">
        <v>231</v>
      </c>
    </row>
    <row r="3" spans="1:19" ht="14.1" customHeight="1">
      <c r="A3" s="95" t="s">
        <v>267</v>
      </c>
      <c r="B3" s="95"/>
      <c r="C3" s="95"/>
      <c r="D3" s="95"/>
      <c r="E3" s="95"/>
      <c r="F3" s="95"/>
      <c r="G3" s="3"/>
      <c r="H3" s="3"/>
    </row>
    <row r="4" spans="1:19" ht="14.1" customHeight="1">
      <c r="A4" s="95"/>
      <c r="B4" s="95"/>
      <c r="C4" s="95"/>
      <c r="D4" s="95"/>
      <c r="E4" s="95"/>
      <c r="F4" s="95"/>
      <c r="G4" s="3"/>
      <c r="H4" s="3"/>
      <c r="L4" s="198"/>
    </row>
    <row r="5" spans="1:19" ht="14.1" customHeight="1">
      <c r="A5" s="129" t="s">
        <v>83</v>
      </c>
      <c r="B5" s="95"/>
      <c r="C5" s="95"/>
      <c r="D5" s="95"/>
      <c r="E5" s="95"/>
      <c r="F5" s="95"/>
      <c r="G5" s="3"/>
      <c r="H5" s="3"/>
    </row>
    <row r="6" spans="1:19" ht="9.9499999999999993" customHeight="1">
      <c r="A6" s="12"/>
      <c r="B6" s="12"/>
      <c r="C6" s="12"/>
      <c r="D6" s="12"/>
      <c r="E6" s="12"/>
      <c r="F6" s="12"/>
      <c r="G6" s="12"/>
      <c r="H6" s="12"/>
    </row>
    <row r="7" spans="1:19" ht="14.1" customHeight="1">
      <c r="A7" s="6"/>
      <c r="B7" s="128" t="s">
        <v>6</v>
      </c>
      <c r="C7" s="7"/>
      <c r="D7" s="7"/>
      <c r="E7" s="7"/>
      <c r="F7" s="6"/>
      <c r="G7" s="6"/>
      <c r="H7" s="128" t="s">
        <v>7</v>
      </c>
      <c r="I7" s="6"/>
    </row>
    <row r="8" spans="1:19" ht="14.1" customHeight="1">
      <c r="A8" s="38"/>
      <c r="B8" s="128">
        <v>2016</v>
      </c>
      <c r="C8" s="6"/>
      <c r="D8" s="7"/>
      <c r="E8" s="128">
        <v>2017</v>
      </c>
      <c r="F8" s="6"/>
      <c r="G8" s="38"/>
      <c r="H8" s="128">
        <v>2017</v>
      </c>
      <c r="I8" s="128"/>
    </row>
    <row r="9" spans="1:19" ht="10.5" customHeight="1">
      <c r="A9" s="38"/>
      <c r="B9" s="118" t="s">
        <v>94</v>
      </c>
      <c r="C9" s="118" t="s">
        <v>94</v>
      </c>
      <c r="D9" s="122"/>
      <c r="E9" s="118" t="s">
        <v>94</v>
      </c>
      <c r="F9" s="118" t="s">
        <v>94</v>
      </c>
      <c r="G9" s="38"/>
      <c r="H9" s="118" t="s">
        <v>94</v>
      </c>
      <c r="I9" s="118" t="s">
        <v>94</v>
      </c>
    </row>
    <row r="10" spans="1:19" ht="10.5" customHeight="1">
      <c r="A10" s="9"/>
      <c r="B10" s="132" t="s">
        <v>93</v>
      </c>
      <c r="C10" s="132" t="s">
        <v>92</v>
      </c>
      <c r="D10" s="132"/>
      <c r="E10" s="132" t="s">
        <v>93</v>
      </c>
      <c r="F10" s="132" t="s">
        <v>92</v>
      </c>
      <c r="G10" s="132"/>
      <c r="H10" s="132" t="s">
        <v>93</v>
      </c>
      <c r="I10" s="132" t="s">
        <v>92</v>
      </c>
    </row>
    <row r="11" spans="1:19" ht="14.1" customHeight="1">
      <c r="A11" s="42"/>
      <c r="B11" s="42"/>
      <c r="C11" s="42"/>
      <c r="D11" s="42"/>
      <c r="E11" s="42"/>
      <c r="F11" s="42"/>
      <c r="G11" s="14"/>
      <c r="H11" s="14"/>
      <c r="K11" s="223"/>
      <c r="L11" s="224"/>
      <c r="M11" s="223"/>
      <c r="N11" s="224"/>
      <c r="O11" s="224"/>
      <c r="P11" s="223"/>
      <c r="Q11" s="224"/>
      <c r="R11" s="224"/>
    </row>
    <row r="12" spans="1:19" ht="14.1" customHeight="1">
      <c r="A12" s="127" t="s">
        <v>82</v>
      </c>
      <c r="B12" s="126">
        <v>443</v>
      </c>
      <c r="C12" s="126">
        <v>1436</v>
      </c>
      <c r="D12" s="126"/>
      <c r="E12" s="126">
        <v>433</v>
      </c>
      <c r="F12" s="126">
        <v>1445</v>
      </c>
      <c r="G12" s="126"/>
      <c r="H12" s="126">
        <v>26393</v>
      </c>
      <c r="I12" s="126">
        <v>139293</v>
      </c>
    </row>
    <row r="13" spans="1:19" ht="14.1" customHeight="1">
      <c r="A13" s="99"/>
      <c r="B13" s="126"/>
      <c r="C13" s="126"/>
      <c r="D13" s="126"/>
      <c r="E13" s="126"/>
      <c r="F13" s="126"/>
      <c r="G13" s="126"/>
      <c r="H13" s="126"/>
      <c r="I13" s="289"/>
      <c r="J13" s="8"/>
    </row>
    <row r="14" spans="1:19" ht="14.1" customHeight="1">
      <c r="A14" s="127" t="s">
        <v>91</v>
      </c>
      <c r="B14" s="126"/>
      <c r="C14" s="126"/>
      <c r="D14" s="126"/>
      <c r="E14" s="126"/>
      <c r="F14" s="126"/>
      <c r="G14" s="126"/>
      <c r="H14" s="126"/>
      <c r="I14" s="289"/>
      <c r="J14" s="8"/>
    </row>
    <row r="15" spans="1:19" ht="9" customHeight="1">
      <c r="A15" s="99"/>
      <c r="B15" s="126"/>
      <c r="C15" s="126"/>
      <c r="D15" s="126"/>
      <c r="E15" s="126"/>
      <c r="F15" s="126"/>
      <c r="G15" s="126"/>
      <c r="H15" s="126"/>
      <c r="I15" s="289"/>
      <c r="J15" s="8"/>
    </row>
    <row r="16" spans="1:19" ht="14.1" customHeight="1">
      <c r="A16" s="99" t="s">
        <v>84</v>
      </c>
      <c r="B16" s="126">
        <v>261</v>
      </c>
      <c r="C16" s="126">
        <v>1433</v>
      </c>
      <c r="D16" s="126"/>
      <c r="E16" s="126">
        <v>251</v>
      </c>
      <c r="F16" s="126">
        <v>1442</v>
      </c>
      <c r="G16" s="126"/>
      <c r="H16" s="126">
        <v>14419</v>
      </c>
      <c r="I16" s="126">
        <v>134103</v>
      </c>
      <c r="J16" s="8"/>
      <c r="L16" s="98"/>
      <c r="M16" s="98"/>
      <c r="N16" s="98"/>
      <c r="O16" s="98"/>
      <c r="P16" s="98"/>
      <c r="Q16" s="98"/>
      <c r="S16" s="8" t="s">
        <v>45</v>
      </c>
    </row>
    <row r="17" spans="1:16" ht="14.1" customHeight="1">
      <c r="A17" s="99" t="s">
        <v>90</v>
      </c>
      <c r="B17" s="276" t="s">
        <v>31</v>
      </c>
      <c r="C17" s="276">
        <v>183</v>
      </c>
      <c r="D17" s="126"/>
      <c r="E17" s="276" t="s">
        <v>31</v>
      </c>
      <c r="F17" s="276">
        <v>183</v>
      </c>
      <c r="G17" s="126"/>
      <c r="H17" s="126">
        <v>93</v>
      </c>
      <c r="I17" s="126">
        <v>24211</v>
      </c>
      <c r="J17" s="8"/>
    </row>
    <row r="18" spans="1:16" ht="14.1" customHeight="1">
      <c r="A18" s="99" t="s">
        <v>89</v>
      </c>
      <c r="B18" s="126">
        <v>3</v>
      </c>
      <c r="C18" s="126">
        <v>552</v>
      </c>
      <c r="D18" s="126"/>
      <c r="E18" s="126">
        <v>3</v>
      </c>
      <c r="F18" s="126">
        <v>548</v>
      </c>
      <c r="G18" s="126"/>
      <c r="H18" s="126">
        <v>2470</v>
      </c>
      <c r="I18" s="126">
        <v>54365</v>
      </c>
      <c r="J18" s="8"/>
    </row>
    <row r="19" spans="1:16" ht="14.1" customHeight="1">
      <c r="A19" s="99" t="s">
        <v>88</v>
      </c>
      <c r="B19" s="126">
        <v>258</v>
      </c>
      <c r="C19" s="126">
        <v>698</v>
      </c>
      <c r="D19" s="126"/>
      <c r="E19" s="126">
        <v>248</v>
      </c>
      <c r="F19" s="126">
        <v>711</v>
      </c>
      <c r="G19" s="126"/>
      <c r="H19" s="126">
        <v>11856</v>
      </c>
      <c r="I19" s="126">
        <v>55528</v>
      </c>
      <c r="J19" s="8"/>
    </row>
    <row r="20" spans="1:16" ht="14.1" customHeight="1">
      <c r="A20" s="99" t="s">
        <v>317</v>
      </c>
      <c r="B20" s="126">
        <v>1</v>
      </c>
      <c r="C20" s="126">
        <v>3</v>
      </c>
      <c r="D20" s="126"/>
      <c r="E20" s="126">
        <v>1</v>
      </c>
      <c r="F20" s="126">
        <v>3</v>
      </c>
      <c r="G20" s="126"/>
      <c r="H20" s="126">
        <v>485</v>
      </c>
      <c r="I20" s="126">
        <v>1155</v>
      </c>
      <c r="J20" s="8"/>
      <c r="K20" s="47" t="s">
        <v>45</v>
      </c>
    </row>
    <row r="21" spans="1:16" ht="14.1" customHeight="1">
      <c r="A21" s="99" t="s">
        <v>87</v>
      </c>
      <c r="B21" s="126">
        <v>62</v>
      </c>
      <c r="C21" s="276" t="s">
        <v>31</v>
      </c>
      <c r="D21" s="126"/>
      <c r="E21" s="126">
        <v>62</v>
      </c>
      <c r="F21" s="276" t="s">
        <v>31</v>
      </c>
      <c r="G21" s="126"/>
      <c r="H21" s="126">
        <v>8949</v>
      </c>
      <c r="I21" s="126">
        <v>3535</v>
      </c>
      <c r="J21" s="8"/>
    </row>
    <row r="22" spans="1:16" ht="14.1" customHeight="1">
      <c r="A22" s="99" t="s">
        <v>86</v>
      </c>
      <c r="B22" s="126">
        <v>119</v>
      </c>
      <c r="C22" s="276" t="s">
        <v>31</v>
      </c>
      <c r="D22" s="126"/>
      <c r="E22" s="126">
        <v>119</v>
      </c>
      <c r="F22" s="276" t="s">
        <v>31</v>
      </c>
      <c r="G22" s="126"/>
      <c r="H22" s="126">
        <v>2539</v>
      </c>
      <c r="I22" s="126">
        <v>500</v>
      </c>
      <c r="J22" s="8"/>
      <c r="K22" s="98"/>
    </row>
    <row r="23" spans="1:16" ht="14.1" customHeight="1">
      <c r="A23" s="99"/>
      <c r="B23" s="126"/>
      <c r="C23" s="126"/>
      <c r="D23" s="126"/>
      <c r="E23" s="126"/>
      <c r="F23" s="126"/>
      <c r="G23" s="126"/>
      <c r="H23" s="289"/>
      <c r="I23" s="289"/>
      <c r="J23" s="8"/>
    </row>
    <row r="24" spans="1:16" ht="14.1" customHeight="1">
      <c r="A24" s="127" t="s">
        <v>85</v>
      </c>
      <c r="B24" s="126"/>
      <c r="C24" s="126"/>
      <c r="D24" s="126"/>
      <c r="E24" s="126"/>
      <c r="F24" s="126"/>
      <c r="G24" s="126"/>
      <c r="H24" s="289"/>
      <c r="I24" s="289"/>
      <c r="J24" s="8"/>
    </row>
    <row r="25" spans="1:16" ht="9" customHeight="1">
      <c r="A25" s="99"/>
      <c r="B25" s="126"/>
      <c r="C25" s="126"/>
      <c r="D25" s="126"/>
      <c r="E25" s="126"/>
      <c r="F25" s="126"/>
      <c r="G25" s="126"/>
      <c r="H25" s="289"/>
      <c r="I25" s="289"/>
      <c r="J25" s="8"/>
    </row>
    <row r="26" spans="1:16" ht="14.1" customHeight="1">
      <c r="A26" s="99" t="s">
        <v>84</v>
      </c>
      <c r="B26" s="126">
        <v>261</v>
      </c>
      <c r="C26" s="126">
        <v>1433</v>
      </c>
      <c r="D26" s="126"/>
      <c r="E26" s="126">
        <v>251</v>
      </c>
      <c r="F26" s="126">
        <v>1442</v>
      </c>
      <c r="G26" s="126"/>
      <c r="H26" s="126">
        <v>14419</v>
      </c>
      <c r="I26" s="126">
        <v>134103</v>
      </c>
      <c r="J26" s="8"/>
      <c r="K26" s="98"/>
      <c r="L26" s="98"/>
      <c r="M26" s="98"/>
      <c r="N26" s="125"/>
      <c r="O26" s="212"/>
      <c r="P26" s="98" t="s">
        <v>45</v>
      </c>
    </row>
    <row r="27" spans="1:16" ht="24" customHeight="1">
      <c r="A27" s="273" t="s">
        <v>311</v>
      </c>
      <c r="B27" s="126">
        <v>261</v>
      </c>
      <c r="C27" s="276">
        <v>451</v>
      </c>
      <c r="D27" s="126"/>
      <c r="E27" s="126">
        <v>251</v>
      </c>
      <c r="F27" s="276">
        <v>464</v>
      </c>
      <c r="G27" s="126"/>
      <c r="H27" s="126">
        <v>14419</v>
      </c>
      <c r="I27" s="126">
        <v>105476</v>
      </c>
      <c r="J27" s="8"/>
      <c r="K27" s="125"/>
      <c r="L27" s="98"/>
      <c r="M27" s="98"/>
      <c r="N27" s="98"/>
      <c r="O27" s="98"/>
      <c r="P27" s="212" t="s">
        <v>45</v>
      </c>
    </row>
    <row r="28" spans="1:16" ht="14.1" customHeight="1">
      <c r="A28" s="274" t="s">
        <v>313</v>
      </c>
      <c r="B28" s="276" t="s">
        <v>31</v>
      </c>
      <c r="C28" s="126">
        <v>982</v>
      </c>
      <c r="D28" s="126"/>
      <c r="E28" s="276" t="s">
        <v>31</v>
      </c>
      <c r="F28" s="126">
        <v>978</v>
      </c>
      <c r="G28" s="126"/>
      <c r="H28" s="276" t="s">
        <v>31</v>
      </c>
      <c r="I28" s="126">
        <v>28064</v>
      </c>
      <c r="J28" s="8"/>
      <c r="K28" s="125"/>
    </row>
    <row r="29" spans="1:16" ht="14.1" customHeight="1">
      <c r="A29" s="274" t="s">
        <v>312</v>
      </c>
      <c r="B29" s="276" t="s">
        <v>31</v>
      </c>
      <c r="C29" s="126" t="s">
        <v>31</v>
      </c>
      <c r="D29" s="126"/>
      <c r="E29" s="276" t="s">
        <v>31</v>
      </c>
      <c r="F29" s="126" t="s">
        <v>31</v>
      </c>
      <c r="G29" s="126"/>
      <c r="H29" s="276" t="s">
        <v>31</v>
      </c>
      <c r="I29" s="126">
        <v>564</v>
      </c>
      <c r="J29" s="8"/>
    </row>
    <row r="30" spans="1:16" ht="24" customHeight="1">
      <c r="A30" s="272" t="s">
        <v>315</v>
      </c>
      <c r="B30" s="126">
        <v>182</v>
      </c>
      <c r="C30" s="126">
        <v>3</v>
      </c>
      <c r="D30" s="126"/>
      <c r="E30" s="126">
        <v>182</v>
      </c>
      <c r="F30" s="126">
        <v>3</v>
      </c>
      <c r="G30" s="126"/>
      <c r="H30" s="126">
        <v>11974</v>
      </c>
      <c r="I30" s="126">
        <v>5190</v>
      </c>
    </row>
    <row r="31" spans="1:16" ht="24" customHeight="1">
      <c r="A31" s="273" t="s">
        <v>314</v>
      </c>
      <c r="B31" s="126">
        <v>182</v>
      </c>
      <c r="C31" s="126">
        <v>3</v>
      </c>
      <c r="D31" s="126"/>
      <c r="E31" s="126">
        <v>182</v>
      </c>
      <c r="F31" s="126">
        <v>3</v>
      </c>
      <c r="G31" s="126"/>
      <c r="H31" s="126">
        <v>11974</v>
      </c>
      <c r="I31" s="126">
        <v>5190</v>
      </c>
    </row>
    <row r="32" spans="1:16" ht="14.1" customHeight="1">
      <c r="A32" s="24"/>
      <c r="B32" s="24"/>
      <c r="C32" s="24" t="s">
        <v>45</v>
      </c>
      <c r="D32" s="24" t="s">
        <v>45</v>
      </c>
      <c r="E32" s="24"/>
      <c r="F32" s="225"/>
      <c r="G32" s="25"/>
      <c r="H32" s="131"/>
      <c r="I32" s="26"/>
    </row>
    <row r="33" spans="1:9" ht="14.1" customHeight="1">
      <c r="A33" s="28" t="s">
        <v>75</v>
      </c>
      <c r="B33" s="48"/>
    </row>
    <row r="34" spans="1:9" ht="14.1" customHeight="1">
      <c r="A34" s="61" t="s">
        <v>276</v>
      </c>
      <c r="B34" s="61"/>
      <c r="C34" s="61"/>
      <c r="D34" s="61"/>
      <c r="E34" s="61"/>
      <c r="F34" s="61"/>
      <c r="G34" s="61"/>
      <c r="H34" s="61"/>
      <c r="I34" s="61"/>
    </row>
    <row r="35" spans="1:9" ht="9.9499999999999993" customHeight="1">
      <c r="A35" s="130" t="s">
        <v>275</v>
      </c>
    </row>
    <row r="36" spans="1:9">
      <c r="B36" s="8" t="s">
        <v>45</v>
      </c>
    </row>
  </sheetData>
  <hyperlinks>
    <hyperlink ref="L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zoomScaleNormal="100" workbookViewId="0">
      <selection activeCell="J13" sqref="J13"/>
    </sheetView>
  </sheetViews>
  <sheetFormatPr baseColWidth="10" defaultRowHeight="12.75"/>
  <cols>
    <col min="1" max="1" width="34.28515625" style="325" customWidth="1"/>
    <col min="2" max="2" width="8.140625" style="325" customWidth="1"/>
    <col min="3" max="6" width="8.5703125" style="325" customWidth="1"/>
    <col min="7" max="7" width="3.140625" style="325" customWidth="1"/>
    <col min="8" max="8" width="12.28515625" style="325" customWidth="1"/>
    <col min="9" max="16384" width="11.42578125" style="325"/>
  </cols>
  <sheetData>
    <row r="1" spans="1:21" ht="15.95" customHeight="1" thickBot="1">
      <c r="A1" s="1" t="s">
        <v>73</v>
      </c>
      <c r="B1" s="1"/>
      <c r="C1" s="1"/>
      <c r="D1" s="1"/>
      <c r="E1" s="1"/>
      <c r="F1" s="2"/>
      <c r="G1" s="2"/>
      <c r="H1" s="2"/>
    </row>
    <row r="2" spans="1:21" ht="14.1" customHeight="1">
      <c r="A2" s="326"/>
      <c r="B2" s="326"/>
      <c r="C2" s="326"/>
      <c r="D2" s="326"/>
      <c r="E2" s="326"/>
      <c r="F2" s="326"/>
      <c r="G2" s="326"/>
      <c r="K2" s="190" t="s">
        <v>231</v>
      </c>
    </row>
    <row r="3" spans="1:21" ht="14.1" customHeight="1">
      <c r="A3" s="95" t="s">
        <v>346</v>
      </c>
      <c r="B3" s="95"/>
      <c r="C3" s="95"/>
      <c r="D3" s="95"/>
      <c r="E3" s="95"/>
      <c r="F3" s="326"/>
      <c r="G3" s="326"/>
      <c r="K3" s="198"/>
    </row>
    <row r="4" spans="1:21" ht="14.1" customHeight="1">
      <c r="A4" s="95"/>
      <c r="B4" s="95"/>
      <c r="C4" s="95"/>
      <c r="D4" s="95"/>
      <c r="E4" s="95"/>
      <c r="F4" s="326"/>
      <c r="G4" s="326"/>
    </row>
    <row r="5" spans="1:21" ht="14.1" customHeight="1">
      <c r="A5" s="129" t="s">
        <v>74</v>
      </c>
      <c r="B5" s="95"/>
      <c r="C5" s="95"/>
      <c r="D5" s="95"/>
      <c r="E5" s="95"/>
      <c r="F5" s="326"/>
      <c r="G5" s="326"/>
    </row>
    <row r="6" spans="1:21" ht="9.9499999999999993" customHeight="1">
      <c r="A6" s="12"/>
      <c r="B6" s="12"/>
      <c r="C6" s="12"/>
      <c r="D6" s="12"/>
      <c r="E6" s="12"/>
      <c r="F6" s="12"/>
      <c r="G6" s="12"/>
    </row>
    <row r="7" spans="1:21" ht="14.1" customHeight="1">
      <c r="A7" s="6"/>
      <c r="B7" s="128" t="s">
        <v>6</v>
      </c>
      <c r="C7" s="7"/>
      <c r="D7" s="7"/>
      <c r="E7" s="7"/>
      <c r="F7" s="6"/>
      <c r="G7" s="6"/>
      <c r="H7" s="128" t="s">
        <v>7</v>
      </c>
    </row>
    <row r="8" spans="1:21" ht="14.1" customHeight="1">
      <c r="A8" s="9"/>
      <c r="B8" s="10">
        <v>2013</v>
      </c>
      <c r="C8" s="10">
        <v>2014</v>
      </c>
      <c r="D8" s="10">
        <v>2015</v>
      </c>
      <c r="E8" s="10">
        <v>2016</v>
      </c>
      <c r="F8" s="10">
        <v>2017</v>
      </c>
      <c r="G8" s="54"/>
      <c r="H8" s="10">
        <v>2017</v>
      </c>
      <c r="K8" s="98"/>
      <c r="L8" s="98"/>
      <c r="M8" s="98"/>
      <c r="N8" s="98"/>
    </row>
    <row r="9" spans="1:21" ht="14.1" customHeight="1">
      <c r="A9" s="42"/>
      <c r="B9" s="14"/>
      <c r="C9" s="14"/>
      <c r="D9" s="14"/>
      <c r="E9" s="14"/>
      <c r="F9" s="14"/>
      <c r="G9" s="14"/>
      <c r="K9" s="98"/>
      <c r="L9" s="98"/>
      <c r="M9" s="98"/>
      <c r="N9" s="98"/>
    </row>
    <row r="10" spans="1:21" ht="14.1" customHeight="1">
      <c r="A10" s="127" t="s">
        <v>82</v>
      </c>
      <c r="B10" s="126">
        <v>57954</v>
      </c>
      <c r="C10" s="126">
        <v>60520</v>
      </c>
      <c r="D10" s="126">
        <v>47978</v>
      </c>
      <c r="E10" s="126">
        <v>47978</v>
      </c>
      <c r="F10" s="126">
        <v>26672</v>
      </c>
      <c r="G10" s="126"/>
      <c r="H10" s="126">
        <v>3329235</v>
      </c>
      <c r="I10" s="98"/>
      <c r="J10" s="98"/>
      <c r="K10" s="98"/>
      <c r="L10" s="98"/>
      <c r="M10" s="98"/>
      <c r="N10" s="98"/>
    </row>
    <row r="11" spans="1:21" ht="14.1" customHeight="1">
      <c r="A11" s="99" t="s">
        <v>339</v>
      </c>
      <c r="B11" s="126">
        <v>19407</v>
      </c>
      <c r="C11" s="126">
        <v>15898</v>
      </c>
      <c r="D11" s="126">
        <v>17171</v>
      </c>
      <c r="E11" s="126">
        <v>17171</v>
      </c>
      <c r="F11" s="126">
        <v>19597</v>
      </c>
      <c r="G11" s="126"/>
      <c r="H11" s="126">
        <v>1933044</v>
      </c>
      <c r="J11" s="98"/>
      <c r="K11" s="98"/>
      <c r="L11" s="98"/>
      <c r="M11" s="98"/>
      <c r="O11" s="98"/>
      <c r="P11" s="98"/>
      <c r="U11" s="325" t="s">
        <v>45</v>
      </c>
    </row>
    <row r="12" spans="1:21" ht="14.1" customHeight="1">
      <c r="A12" s="99" t="s">
        <v>340</v>
      </c>
      <c r="B12" s="126">
        <v>38547</v>
      </c>
      <c r="C12" s="126">
        <v>44622</v>
      </c>
      <c r="D12" s="126">
        <v>30807</v>
      </c>
      <c r="E12" s="126">
        <v>30807</v>
      </c>
      <c r="F12" s="126">
        <v>7075</v>
      </c>
      <c r="G12" s="126"/>
      <c r="H12" s="126">
        <v>1396191</v>
      </c>
      <c r="J12" s="98"/>
      <c r="K12" s="98"/>
      <c r="L12" s="98"/>
      <c r="M12" s="98"/>
      <c r="O12" s="98"/>
      <c r="P12" s="98"/>
    </row>
    <row r="13" spans="1:21" ht="6" customHeight="1">
      <c r="B13" s="126"/>
      <c r="C13" s="126"/>
      <c r="D13" s="289"/>
      <c r="E13" s="289"/>
      <c r="F13" s="289"/>
      <c r="G13" s="126"/>
      <c r="H13" s="289"/>
      <c r="J13" s="98"/>
      <c r="K13" s="98"/>
      <c r="L13" s="98"/>
      <c r="M13" s="98"/>
      <c r="O13" s="98"/>
      <c r="P13" s="98"/>
    </row>
    <row r="14" spans="1:21" ht="14.1" customHeight="1">
      <c r="A14" s="22" t="s">
        <v>81</v>
      </c>
      <c r="B14" s="126"/>
      <c r="C14" s="205"/>
      <c r="D14" s="126"/>
      <c r="E14" s="126"/>
      <c r="F14" s="126"/>
      <c r="G14" s="126"/>
      <c r="H14" s="126"/>
      <c r="I14" s="114"/>
      <c r="K14" s="98"/>
      <c r="M14" s="98"/>
      <c r="O14" s="98"/>
      <c r="P14" s="98"/>
      <c r="U14" s="325" t="s">
        <v>45</v>
      </c>
    </row>
    <row r="15" spans="1:21" ht="14.1" customHeight="1">
      <c r="A15" s="99" t="s">
        <v>341</v>
      </c>
      <c r="B15" s="126">
        <v>44421</v>
      </c>
      <c r="C15" s="126">
        <v>46614</v>
      </c>
      <c r="D15" s="126">
        <v>34373</v>
      </c>
      <c r="E15" s="126">
        <v>34373</v>
      </c>
      <c r="F15" s="126">
        <v>14570</v>
      </c>
      <c r="G15" s="126"/>
      <c r="H15" s="126">
        <v>1688634</v>
      </c>
      <c r="I15" s="114"/>
      <c r="L15" s="98"/>
    </row>
    <row r="16" spans="1:21" ht="14.1" customHeight="1">
      <c r="A16" s="99" t="s">
        <v>342</v>
      </c>
      <c r="B16" s="126">
        <v>7249</v>
      </c>
      <c r="C16" s="126">
        <v>6284</v>
      </c>
      <c r="D16" s="126">
        <v>9493</v>
      </c>
      <c r="E16" s="126">
        <v>9493</v>
      </c>
      <c r="F16" s="126">
        <v>8787</v>
      </c>
      <c r="G16" s="126"/>
      <c r="H16" s="126">
        <v>908132</v>
      </c>
      <c r="I16" s="114"/>
      <c r="L16" s="98"/>
    </row>
    <row r="17" spans="1:10" ht="14.1" customHeight="1">
      <c r="A17" s="99" t="s">
        <v>343</v>
      </c>
      <c r="B17" s="126">
        <v>37172</v>
      </c>
      <c r="C17" s="126">
        <v>40330</v>
      </c>
      <c r="D17" s="126">
        <v>24879</v>
      </c>
      <c r="E17" s="126">
        <v>24879</v>
      </c>
      <c r="F17" s="126">
        <v>5783</v>
      </c>
      <c r="G17" s="126"/>
      <c r="H17" s="126">
        <v>780502</v>
      </c>
      <c r="I17" s="114"/>
    </row>
    <row r="18" spans="1:10" ht="14.1" customHeight="1">
      <c r="A18" s="99" t="s">
        <v>344</v>
      </c>
      <c r="F18" s="126"/>
      <c r="G18" s="126"/>
      <c r="H18" s="126"/>
      <c r="I18" s="114"/>
      <c r="J18" s="98"/>
    </row>
    <row r="19" spans="1:10" ht="14.1" customHeight="1">
      <c r="A19" s="99" t="s">
        <v>341</v>
      </c>
      <c r="B19" s="126">
        <v>13533</v>
      </c>
      <c r="C19" s="126">
        <v>13906</v>
      </c>
      <c r="D19" s="126">
        <v>13605</v>
      </c>
      <c r="E19" s="126">
        <v>13605</v>
      </c>
      <c r="F19" s="126">
        <v>12102</v>
      </c>
      <c r="G19" s="126"/>
      <c r="H19" s="126">
        <v>1640601</v>
      </c>
    </row>
    <row r="20" spans="1:10" ht="14.1" customHeight="1">
      <c r="A20" s="99" t="s">
        <v>342</v>
      </c>
      <c r="B20" s="126">
        <v>12158</v>
      </c>
      <c r="C20" s="126">
        <v>9614</v>
      </c>
      <c r="D20" s="126">
        <v>7677</v>
      </c>
      <c r="E20" s="126">
        <v>7677</v>
      </c>
      <c r="F20" s="126">
        <v>10810</v>
      </c>
      <c r="G20" s="126"/>
      <c r="H20" s="126">
        <v>1024912</v>
      </c>
    </row>
    <row r="21" spans="1:10" ht="14.1" customHeight="1">
      <c r="A21" s="99" t="s">
        <v>343</v>
      </c>
      <c r="B21" s="126">
        <v>1375</v>
      </c>
      <c r="C21" s="126">
        <v>4293</v>
      </c>
      <c r="D21" s="126">
        <v>5928</v>
      </c>
      <c r="E21" s="126">
        <v>5928</v>
      </c>
      <c r="F21" s="126">
        <v>1292</v>
      </c>
      <c r="G21" s="126"/>
      <c r="H21" s="126">
        <v>615689</v>
      </c>
    </row>
    <row r="22" spans="1:10" ht="6" customHeight="1">
      <c r="A22" s="99"/>
      <c r="B22" s="126"/>
      <c r="C22" s="126"/>
      <c r="D22" s="126"/>
      <c r="E22" s="126"/>
      <c r="F22" s="126"/>
      <c r="G22" s="126"/>
      <c r="H22" s="126"/>
    </row>
    <row r="23" spans="1:10" ht="24.75" customHeight="1">
      <c r="A23" s="272" t="s">
        <v>345</v>
      </c>
      <c r="B23" s="126">
        <v>3623</v>
      </c>
      <c r="C23" s="126">
        <v>6367</v>
      </c>
      <c r="D23" s="126">
        <v>3220</v>
      </c>
      <c r="E23" s="126">
        <v>4279</v>
      </c>
      <c r="F23" s="126">
        <v>2235</v>
      </c>
      <c r="G23" s="126"/>
      <c r="H23" s="126">
        <v>163167</v>
      </c>
    </row>
    <row r="24" spans="1:10" ht="14.1" customHeight="1">
      <c r="A24" s="24"/>
      <c r="B24" s="24" t="s">
        <v>45</v>
      </c>
      <c r="C24" s="24"/>
      <c r="D24" s="24"/>
      <c r="E24" s="24"/>
      <c r="F24" s="25"/>
      <c r="G24" s="25"/>
      <c r="H24" s="26"/>
    </row>
    <row r="25" spans="1:10" ht="14.1" customHeight="1">
      <c r="A25" s="28" t="s">
        <v>75</v>
      </c>
    </row>
    <row r="26" spans="1:10" ht="14.1" customHeight="1">
      <c r="A26" s="61" t="s">
        <v>396</v>
      </c>
    </row>
    <row r="27" spans="1:10" ht="9.9499999999999993" customHeight="1">
      <c r="A27" s="130"/>
      <c r="B27" s="326"/>
      <c r="C27" s="326"/>
      <c r="D27" s="326"/>
      <c r="E27" s="326"/>
      <c r="F27" s="326"/>
      <c r="G27" s="326"/>
    </row>
    <row r="29" spans="1:10">
      <c r="H29" s="98"/>
      <c r="I29" s="125"/>
      <c r="J29" s="98"/>
    </row>
    <row r="30" spans="1:10">
      <c r="A30" s="171"/>
      <c r="B30" s="171"/>
      <c r="C30" s="171"/>
      <c r="D30" s="171"/>
      <c r="H30" s="98"/>
      <c r="I30" s="125"/>
      <c r="J30" s="98"/>
    </row>
    <row r="31" spans="1:10">
      <c r="F31" s="114"/>
    </row>
    <row r="32" spans="1:10">
      <c r="F32" s="114"/>
    </row>
    <row r="38" spans="1:3">
      <c r="A38" s="325" t="s">
        <v>45</v>
      </c>
    </row>
    <row r="39" spans="1:3">
      <c r="C39" s="325" t="s">
        <v>45</v>
      </c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T98"/>
  <sheetViews>
    <sheetView zoomScaleNormal="100" workbookViewId="0">
      <selection activeCell="J13" sqref="J13"/>
    </sheetView>
  </sheetViews>
  <sheetFormatPr baseColWidth="10" defaultRowHeight="12.75"/>
  <cols>
    <col min="1" max="1" width="45.7109375" style="8" customWidth="1"/>
    <col min="2" max="6" width="6.7109375" style="8" customWidth="1"/>
    <col min="7" max="7" width="2.7109375" style="8" customWidth="1"/>
    <col min="8" max="8" width="9.7109375" style="8" customWidth="1"/>
    <col min="9" max="9" width="10.5703125" style="8" customWidth="1"/>
    <col min="10" max="10" width="11.42578125" style="8"/>
    <col min="11" max="11" width="10.28515625" style="178" customWidth="1"/>
    <col min="12" max="14" width="10.28515625" style="123" customWidth="1"/>
    <col min="15" max="15" width="11.42578125" style="8" customWidth="1"/>
    <col min="16" max="16384" width="11.42578125" style="8"/>
  </cols>
  <sheetData>
    <row r="1" spans="1:20" ht="13.5" thickBot="1">
      <c r="A1" s="1" t="s">
        <v>73</v>
      </c>
      <c r="B1" s="2"/>
      <c r="C1" s="2"/>
      <c r="D1" s="2"/>
      <c r="E1" s="2"/>
      <c r="F1" s="2"/>
      <c r="G1" s="2"/>
      <c r="H1" s="2"/>
    </row>
    <row r="2" spans="1:20" ht="14.25">
      <c r="K2" s="190" t="s">
        <v>231</v>
      </c>
    </row>
    <row r="3" spans="1:20" s="3" customFormat="1" ht="14.1" customHeight="1">
      <c r="A3" s="64" t="s">
        <v>72</v>
      </c>
      <c r="B3" s="5"/>
      <c r="C3" s="5"/>
      <c r="D3" s="5"/>
      <c r="E3" s="5"/>
      <c r="F3" s="5"/>
      <c r="G3" s="5"/>
      <c r="H3" s="5"/>
      <c r="I3" s="5"/>
      <c r="K3" s="178"/>
      <c r="L3" s="123"/>
      <c r="M3" s="123"/>
      <c r="N3" s="123"/>
    </row>
    <row r="4" spans="1:20" s="3" customFormat="1" ht="14.1" customHeight="1">
      <c r="K4" s="178"/>
      <c r="L4" s="123"/>
      <c r="M4" s="123"/>
      <c r="N4" s="34"/>
    </row>
    <row r="5" spans="1:20" s="3" customFormat="1" ht="14.1" customHeight="1">
      <c r="A5" s="4" t="s">
        <v>226</v>
      </c>
      <c r="K5" s="178"/>
      <c r="L5" s="123"/>
      <c r="M5" s="123"/>
      <c r="N5" s="34"/>
    </row>
    <row r="6" spans="1:20" s="3" customFormat="1" ht="14.1" customHeight="1">
      <c r="K6" s="178"/>
      <c r="L6" s="123"/>
      <c r="M6" s="123"/>
      <c r="N6" s="34"/>
    </row>
    <row r="7" spans="1:20" ht="14.1" customHeight="1">
      <c r="A7" s="6"/>
      <c r="B7" s="7" t="s">
        <v>6</v>
      </c>
      <c r="C7" s="7"/>
      <c r="D7" s="7"/>
      <c r="E7" s="7"/>
      <c r="F7" s="7"/>
      <c r="G7" s="7"/>
      <c r="H7" s="7" t="s">
        <v>7</v>
      </c>
      <c r="I7"/>
      <c r="J7" s="3"/>
      <c r="N7" s="34"/>
      <c r="O7" s="3"/>
      <c r="P7" s="3"/>
      <c r="Q7" s="3"/>
      <c r="R7" s="3"/>
      <c r="S7" s="3"/>
    </row>
    <row r="8" spans="1:20" ht="14.1" customHeight="1">
      <c r="A8" s="9"/>
      <c r="B8" s="10">
        <v>2013</v>
      </c>
      <c r="C8" s="10">
        <v>2014</v>
      </c>
      <c r="D8" s="10">
        <v>2015</v>
      </c>
      <c r="E8" s="10">
        <v>2016</v>
      </c>
      <c r="F8" s="10">
        <v>2017</v>
      </c>
      <c r="G8" s="11"/>
      <c r="H8" s="10">
        <v>2017</v>
      </c>
      <c r="I8"/>
      <c r="J8" s="3"/>
      <c r="N8" s="34"/>
      <c r="O8" s="3"/>
      <c r="P8" s="3"/>
      <c r="Q8" s="3"/>
      <c r="R8" s="3"/>
      <c r="S8" s="3"/>
      <c r="T8" s="3"/>
    </row>
    <row r="9" spans="1:20" s="3" customFormat="1" ht="14.1" customHeight="1">
      <c r="A9" s="12"/>
      <c r="B9" s="13"/>
      <c r="C9" s="13"/>
      <c r="G9" s="14"/>
      <c r="H9" s="14"/>
      <c r="I9" s="14"/>
      <c r="K9" s="179"/>
      <c r="L9" s="34"/>
      <c r="M9" s="34"/>
      <c r="N9" s="34"/>
    </row>
    <row r="10" spans="1:20" s="3" customFormat="1" ht="14.1" customHeight="1">
      <c r="A10" s="215" t="s">
        <v>50</v>
      </c>
      <c r="B10" s="255">
        <v>91.212277460999999</v>
      </c>
      <c r="C10" s="255">
        <v>94.311600019166676</v>
      </c>
      <c r="D10" s="255">
        <v>100</v>
      </c>
      <c r="E10" s="255">
        <v>105.79322895949998</v>
      </c>
      <c r="F10" s="255">
        <v>113.48927026766667</v>
      </c>
      <c r="G10" s="333"/>
      <c r="H10" s="255">
        <v>110.66699999999999</v>
      </c>
      <c r="I10" s="17"/>
      <c r="J10" s="17"/>
      <c r="K10" s="179"/>
      <c r="L10" s="34"/>
      <c r="M10" s="34"/>
      <c r="N10" s="34"/>
    </row>
    <row r="11" spans="1:20" s="3" customFormat="1" ht="14.1" customHeight="1">
      <c r="A11" s="19" t="s">
        <v>42</v>
      </c>
      <c r="B11" s="360">
        <v>91.865422836166658</v>
      </c>
      <c r="C11" s="360">
        <v>95.398128039583312</v>
      </c>
      <c r="D11" s="360">
        <v>100</v>
      </c>
      <c r="E11" s="360">
        <v>106.85826698133332</v>
      </c>
      <c r="F11" s="360">
        <v>115.11115928258333</v>
      </c>
      <c r="G11" s="333"/>
      <c r="H11" s="255">
        <v>110.697</v>
      </c>
      <c r="I11" s="17"/>
      <c r="J11" s="17"/>
      <c r="K11" s="179"/>
      <c r="L11" s="34"/>
      <c r="M11" s="34"/>
      <c r="N11" s="34"/>
    </row>
    <row r="12" spans="1:20" s="3" customFormat="1" ht="14.1" customHeight="1">
      <c r="A12" s="20" t="s">
        <v>41</v>
      </c>
      <c r="B12" s="255">
        <v>89.786615566583336</v>
      </c>
      <c r="C12" s="255">
        <v>91.920917940999985</v>
      </c>
      <c r="D12" s="255">
        <v>100</v>
      </c>
      <c r="E12" s="360">
        <v>103.65996745041666</v>
      </c>
      <c r="F12" s="360">
        <v>109.92476302883334</v>
      </c>
      <c r="G12" s="333"/>
      <c r="H12" s="255">
        <v>110.66033333333333</v>
      </c>
      <c r="I12" s="17"/>
      <c r="J12" s="17"/>
      <c r="K12" s="179"/>
      <c r="L12" s="34"/>
      <c r="M12" s="34"/>
      <c r="N12" s="34"/>
    </row>
    <row r="13" spans="1:20" s="3" customFormat="1" ht="14.1" customHeight="1">
      <c r="A13" s="21" t="s">
        <v>29</v>
      </c>
      <c r="B13" s="255">
        <v>80.692606926916667</v>
      </c>
      <c r="C13" s="255">
        <v>87.020418417583343</v>
      </c>
      <c r="D13" s="255">
        <v>100.00000000016666</v>
      </c>
      <c r="E13" s="255">
        <v>106.29642051416668</v>
      </c>
      <c r="F13" s="255">
        <v>108.90395232141667</v>
      </c>
      <c r="G13" s="333"/>
      <c r="H13" s="255">
        <v>108.67291666666667</v>
      </c>
      <c r="I13" s="17"/>
      <c r="J13" s="17"/>
      <c r="K13" s="179"/>
      <c r="L13" s="34"/>
      <c r="M13" s="34"/>
      <c r="N13" s="34"/>
    </row>
    <row r="14" spans="1:20" s="3" customFormat="1" ht="14.1" customHeight="1">
      <c r="A14" s="21" t="s">
        <v>38</v>
      </c>
      <c r="B14" s="255">
        <v>101.43847143383334</v>
      </c>
      <c r="C14" s="255">
        <v>97.995410941249986</v>
      </c>
      <c r="D14" s="255">
        <v>99.999999999833335</v>
      </c>
      <c r="E14" s="255">
        <v>105.14315176941669</v>
      </c>
      <c r="F14" s="255">
        <v>112.45511801891666</v>
      </c>
      <c r="G14" s="333"/>
      <c r="H14" s="255">
        <v>112.34508333333332</v>
      </c>
      <c r="I14" s="17"/>
      <c r="J14" s="17"/>
      <c r="K14" s="179"/>
      <c r="L14" s="34"/>
      <c r="M14" s="34"/>
      <c r="N14" s="34"/>
    </row>
    <row r="15" spans="1:20" s="3" customFormat="1" ht="14.1" customHeight="1">
      <c r="A15" s="22" t="s">
        <v>30</v>
      </c>
      <c r="B15" s="360">
        <v>98.059970073750023</v>
      </c>
      <c r="C15" s="360">
        <v>98.931950889749999</v>
      </c>
      <c r="D15" s="360">
        <v>99.999999999916668</v>
      </c>
      <c r="E15" s="255">
        <v>111.30447281666666</v>
      </c>
      <c r="F15" s="255">
        <v>119.96559691266667</v>
      </c>
      <c r="G15" s="333"/>
      <c r="H15" s="255">
        <v>108.08433333333335</v>
      </c>
      <c r="I15" s="17"/>
      <c r="J15" s="17"/>
      <c r="K15" s="178"/>
      <c r="L15" s="34"/>
      <c r="M15" s="34"/>
      <c r="N15" s="34"/>
    </row>
    <row r="16" spans="1:20" s="3" customFormat="1" ht="14.1" customHeight="1">
      <c r="A16" s="22" t="s">
        <v>44</v>
      </c>
      <c r="B16" s="360">
        <v>106.42987879308333</v>
      </c>
      <c r="C16" s="360">
        <v>99.585920695083345</v>
      </c>
      <c r="D16" s="360">
        <v>100.00000000016666</v>
      </c>
      <c r="E16" s="360">
        <v>97.021887139916657</v>
      </c>
      <c r="F16" s="360">
        <v>108.60645892108333</v>
      </c>
      <c r="G16" s="333"/>
      <c r="H16" s="255">
        <v>115.96733333333334</v>
      </c>
      <c r="I16" s="17"/>
      <c r="J16" s="17"/>
      <c r="K16" s="179"/>
      <c r="L16" s="34"/>
      <c r="M16" s="34"/>
      <c r="N16" s="34"/>
    </row>
    <row r="17" spans="1:20" s="3" customFormat="1" ht="14.1" customHeight="1">
      <c r="A17" s="22" t="s">
        <v>40</v>
      </c>
      <c r="B17" s="255">
        <v>75.37954934199999</v>
      </c>
      <c r="C17" s="255">
        <v>82.331761409083342</v>
      </c>
      <c r="D17" s="255">
        <v>100.00000000008335</v>
      </c>
      <c r="E17" s="255">
        <v>107.00757022150002</v>
      </c>
      <c r="F17" s="255">
        <v>110.72844560324999</v>
      </c>
      <c r="G17" s="333"/>
      <c r="H17" s="255">
        <v>109.09500000000003</v>
      </c>
      <c r="I17" s="17"/>
      <c r="J17" s="17"/>
      <c r="K17" s="179"/>
      <c r="L17" s="34"/>
      <c r="M17" s="34"/>
      <c r="N17" s="34"/>
    </row>
    <row r="18" spans="1:20" s="3" customFormat="1" ht="14.1" customHeight="1">
      <c r="A18" s="23"/>
      <c r="B18" s="255"/>
      <c r="C18" s="255"/>
      <c r="D18" s="255"/>
      <c r="E18" s="255"/>
      <c r="F18" s="332"/>
      <c r="G18" s="333"/>
      <c r="H18" s="332"/>
      <c r="I18" s="17"/>
      <c r="J18" s="17"/>
      <c r="K18" s="179"/>
      <c r="L18" s="34"/>
      <c r="M18" s="34"/>
      <c r="N18" s="34"/>
      <c r="S18" s="8"/>
      <c r="T18" s="8"/>
    </row>
    <row r="19" spans="1:20" s="3" customFormat="1" ht="14.1" customHeight="1">
      <c r="A19" s="215" t="s">
        <v>51</v>
      </c>
      <c r="B19" s="255"/>
      <c r="C19" s="255"/>
      <c r="D19" s="255"/>
      <c r="E19" s="255"/>
      <c r="F19" s="332"/>
      <c r="G19" s="333"/>
      <c r="H19" s="332"/>
      <c r="I19" s="17"/>
      <c r="K19" s="178"/>
      <c r="S19" s="8"/>
      <c r="T19" s="8"/>
    </row>
    <row r="20" spans="1:20" s="3" customFormat="1" ht="14.1" customHeight="1">
      <c r="A20" s="19" t="s">
        <v>50</v>
      </c>
      <c r="B20" s="255">
        <v>0.80973390787002797</v>
      </c>
      <c r="C20" s="255">
        <v>3.3979225652948601</v>
      </c>
      <c r="D20" s="255">
        <v>6.0314955739031966</v>
      </c>
      <c r="E20" s="255">
        <v>5.7932289594999844</v>
      </c>
      <c r="F20" s="255">
        <v>7.2746066868919375</v>
      </c>
      <c r="G20" s="333"/>
      <c r="H20" s="255">
        <v>6.3927595458773396</v>
      </c>
      <c r="I20" s="255"/>
      <c r="K20" s="162" t="s">
        <v>37</v>
      </c>
      <c r="L20" s="163"/>
      <c r="M20" s="163" t="s">
        <v>204</v>
      </c>
      <c r="N20" s="164" t="s">
        <v>205</v>
      </c>
      <c r="S20" s="8"/>
      <c r="T20" s="8"/>
    </row>
    <row r="21" spans="1:20" s="3" customFormat="1" ht="14.1" customHeight="1">
      <c r="A21" s="19" t="s">
        <v>42</v>
      </c>
      <c r="B21" s="255">
        <v>2.1763219548520025</v>
      </c>
      <c r="C21" s="255">
        <v>3.8455221718370596</v>
      </c>
      <c r="D21" s="255">
        <v>4.823859812539764</v>
      </c>
      <c r="E21" s="255">
        <v>6.8582669813333146</v>
      </c>
      <c r="F21" s="255">
        <v>7.7232136870530406</v>
      </c>
      <c r="G21" s="333"/>
      <c r="H21" s="255">
        <v>6.5323828244357482</v>
      </c>
      <c r="I21" s="17"/>
      <c r="K21" s="169"/>
      <c r="L21" s="34"/>
      <c r="M21" s="391" t="s">
        <v>36</v>
      </c>
      <c r="N21" s="392"/>
      <c r="S21" s="8"/>
      <c r="T21" s="8"/>
    </row>
    <row r="22" spans="1:20" s="3" customFormat="1" ht="14.1" customHeight="1">
      <c r="A22" s="19" t="s">
        <v>41</v>
      </c>
      <c r="B22" s="255">
        <v>-2.1430019464758843</v>
      </c>
      <c r="C22" s="255">
        <v>2.3770829994520817</v>
      </c>
      <c r="D22" s="255">
        <v>8.7891659917774376</v>
      </c>
      <c r="E22" s="255">
        <v>3.6599674504166591</v>
      </c>
      <c r="F22" s="255">
        <v>6.0436017225389351</v>
      </c>
      <c r="G22" s="333"/>
      <c r="H22" s="255">
        <v>6.1372926088089361</v>
      </c>
      <c r="I22" s="17"/>
      <c r="K22" s="180"/>
      <c r="L22" s="34" t="s">
        <v>52</v>
      </c>
      <c r="M22" s="360">
        <v>-4.4913143267379549</v>
      </c>
      <c r="N22" s="372">
        <v>-9.4457481696233483E-2</v>
      </c>
      <c r="O22" s="16"/>
      <c r="P22" s="17"/>
      <c r="S22" s="8"/>
      <c r="T22" s="8"/>
    </row>
    <row r="23" spans="1:20" s="3" customFormat="1" ht="14.1" customHeight="1">
      <c r="A23" s="23" t="s">
        <v>29</v>
      </c>
      <c r="B23" s="255">
        <v>2.4670108544774578</v>
      </c>
      <c r="C23" s="255">
        <v>7.8418726716783089</v>
      </c>
      <c r="D23" s="255">
        <v>14.91555869140784</v>
      </c>
      <c r="E23" s="255">
        <v>6.2964205139895242</v>
      </c>
      <c r="F23" s="255">
        <v>2.4530758370198034</v>
      </c>
      <c r="G23" s="333"/>
      <c r="H23" s="255">
        <v>6.3082664597144174</v>
      </c>
      <c r="I23" s="17"/>
      <c r="K23" s="169"/>
      <c r="L23" s="34" t="s">
        <v>53</v>
      </c>
      <c r="M23" s="360">
        <v>-7.6721158958000979</v>
      </c>
      <c r="N23" s="372">
        <v>-4.4924357619206843</v>
      </c>
      <c r="O23" s="19"/>
      <c r="P23" s="17"/>
      <c r="S23" s="8"/>
      <c r="T23" s="8"/>
    </row>
    <row r="24" spans="1:20" s="3" customFormat="1" ht="14.1" customHeight="1">
      <c r="A24" s="21" t="s">
        <v>38</v>
      </c>
      <c r="B24" s="255">
        <v>-4.7284678361827002</v>
      </c>
      <c r="C24" s="255">
        <v>-3.3942353861564336</v>
      </c>
      <c r="D24" s="255">
        <v>2.0455948287059442</v>
      </c>
      <c r="E24" s="255">
        <v>5.1431517695919267</v>
      </c>
      <c r="F24" s="255">
        <v>6.9542962394121695</v>
      </c>
      <c r="G24" s="333"/>
      <c r="H24" s="255">
        <v>4.7430102230295512</v>
      </c>
      <c r="I24" s="17"/>
      <c r="K24" s="169"/>
      <c r="L24" s="34" t="s">
        <v>54</v>
      </c>
      <c r="M24" s="360">
        <v>-10.412674721152102</v>
      </c>
      <c r="N24" s="372">
        <v>-2.8807776810733281</v>
      </c>
      <c r="O24" s="20"/>
      <c r="P24" s="17"/>
      <c r="S24" s="8"/>
      <c r="T24" s="8"/>
    </row>
    <row r="25" spans="1:20" s="3" customFormat="1" ht="14.1" customHeight="1">
      <c r="A25" s="23" t="s">
        <v>30</v>
      </c>
      <c r="B25" s="255">
        <v>4.4860953842244218</v>
      </c>
      <c r="C25" s="255">
        <v>0.88923218653255443</v>
      </c>
      <c r="D25" s="255">
        <v>1.07957954994429</v>
      </c>
      <c r="E25" s="255">
        <v>11.304472816759413</v>
      </c>
      <c r="F25" s="255">
        <v>7.7814699417030955</v>
      </c>
      <c r="G25" s="333"/>
      <c r="H25" s="255">
        <v>3.3419703155526248</v>
      </c>
      <c r="I25" s="17"/>
      <c r="K25" s="169"/>
      <c r="L25" s="34" t="s">
        <v>55</v>
      </c>
      <c r="M25" s="360">
        <v>0.64371093321636508</v>
      </c>
      <c r="N25" s="372">
        <v>6.2927193751774997</v>
      </c>
      <c r="O25" s="21"/>
      <c r="P25" s="17"/>
      <c r="S25" s="8"/>
      <c r="T25" s="8"/>
    </row>
    <row r="26" spans="1:20" s="3" customFormat="1" ht="14.1" customHeight="1">
      <c r="A26" s="23" t="s">
        <v>44</v>
      </c>
      <c r="B26" s="255">
        <v>-17.584854383932623</v>
      </c>
      <c r="C26" s="255">
        <v>-6.4304856639982972</v>
      </c>
      <c r="D26" s="255">
        <v>0.41580105118590632</v>
      </c>
      <c r="E26" s="255">
        <v>-2.978112860245044</v>
      </c>
      <c r="F26" s="255">
        <v>11.940163320530342</v>
      </c>
      <c r="G26" s="333"/>
      <c r="H26" s="255">
        <v>9.776748067913541</v>
      </c>
      <c r="I26" s="17"/>
      <c r="K26" s="169"/>
      <c r="L26" s="34" t="s">
        <v>56</v>
      </c>
      <c r="M26" s="360">
        <v>-2.1854311475579147</v>
      </c>
      <c r="N26" s="372">
        <v>0.98963566460595565</v>
      </c>
      <c r="O26" s="21"/>
      <c r="P26" s="17"/>
      <c r="S26" s="8"/>
      <c r="T26" s="8"/>
    </row>
    <row r="27" spans="1:20" s="3" customFormat="1" ht="14.1" customHeight="1">
      <c r="A27" s="23" t="s">
        <v>40</v>
      </c>
      <c r="B27" s="255">
        <v>0.42247830411345605</v>
      </c>
      <c r="C27" s="255">
        <v>9.222941935538632</v>
      </c>
      <c r="D27" s="255">
        <v>21.459808813285921</v>
      </c>
      <c r="E27" s="255">
        <v>7.0075702214108304</v>
      </c>
      <c r="F27" s="255">
        <v>3.4772076162910359</v>
      </c>
      <c r="G27" s="333"/>
      <c r="H27" s="255">
        <v>6.3706698604247682</v>
      </c>
      <c r="I27" s="17"/>
      <c r="K27" s="169">
        <v>2013</v>
      </c>
      <c r="L27" s="34" t="s">
        <v>57</v>
      </c>
      <c r="M27" s="360">
        <v>-4.2527890032147848</v>
      </c>
      <c r="N27" s="372">
        <v>-2.0066250959171601</v>
      </c>
      <c r="O27" s="22"/>
      <c r="P27" s="17"/>
      <c r="S27" s="8"/>
      <c r="T27" s="8"/>
    </row>
    <row r="28" spans="1:20" s="3" customFormat="1" ht="14.1" customHeight="1">
      <c r="A28" s="24"/>
      <c r="B28" s="277"/>
      <c r="C28" s="277"/>
      <c r="D28" s="277"/>
      <c r="E28" s="278"/>
      <c r="F28" s="277"/>
      <c r="G28" s="279"/>
      <c r="H28" s="279"/>
      <c r="I28" s="17"/>
      <c r="K28" s="169"/>
      <c r="L28" s="34" t="s">
        <v>58</v>
      </c>
      <c r="M28" s="360">
        <v>0.99184352233132256</v>
      </c>
      <c r="N28" s="372">
        <v>4.7359858822143854</v>
      </c>
      <c r="O28" s="22"/>
      <c r="P28" s="17"/>
      <c r="S28" s="8"/>
      <c r="T28" s="8"/>
    </row>
    <row r="29" spans="1:20" s="3" customFormat="1" ht="14.1" customHeight="1">
      <c r="A29" s="27" t="s">
        <v>43</v>
      </c>
      <c r="B29" s="29"/>
      <c r="C29" s="29"/>
      <c r="D29" s="29"/>
      <c r="E29" s="29"/>
      <c r="F29" s="29"/>
      <c r="G29" s="30"/>
      <c r="H29" s="30"/>
      <c r="I29" s="17"/>
      <c r="K29" s="169"/>
      <c r="L29" s="34" t="s">
        <v>59</v>
      </c>
      <c r="M29" s="360">
        <v>-4.6077453488876357</v>
      </c>
      <c r="N29" s="372">
        <v>-5.0458682223119178</v>
      </c>
      <c r="O29" s="22"/>
      <c r="P29" s="17"/>
      <c r="S29" s="8"/>
      <c r="T29" s="8"/>
    </row>
    <row r="30" spans="1:20" s="3" customFormat="1" ht="14.1" customHeight="1">
      <c r="I30" s="14"/>
      <c r="K30" s="169"/>
      <c r="L30" s="34" t="s">
        <v>60</v>
      </c>
      <c r="M30" s="360">
        <v>3.6223471998377028</v>
      </c>
      <c r="N30" s="372">
        <v>3.8223738653874948</v>
      </c>
      <c r="S30" s="8"/>
      <c r="T30" s="8"/>
    </row>
    <row r="31" spans="1:20" s="3" customFormat="1" ht="14.1" customHeight="1">
      <c r="I31" s="14"/>
      <c r="K31" s="169"/>
      <c r="L31" s="34" t="s">
        <v>61</v>
      </c>
      <c r="M31" s="360">
        <v>1.5930295803522825</v>
      </c>
      <c r="N31" s="372">
        <v>4.8369653497887892</v>
      </c>
      <c r="S31" s="8"/>
      <c r="T31" s="8"/>
    </row>
    <row r="32" spans="1:20" s="3" customFormat="1" ht="14.1" customHeight="1">
      <c r="A32" s="389" t="s">
        <v>227</v>
      </c>
      <c r="B32" s="390"/>
      <c r="C32" s="390"/>
      <c r="D32" s="390"/>
      <c r="E32" s="390"/>
      <c r="F32" s="390"/>
      <c r="G32" s="390"/>
      <c r="H32" s="390"/>
      <c r="K32" s="169"/>
      <c r="L32" s="34" t="s">
        <v>62</v>
      </c>
      <c r="M32" s="360">
        <v>0.33488595333413562</v>
      </c>
      <c r="N32" s="372">
        <v>1.2156819965837153</v>
      </c>
      <c r="S32" s="8"/>
      <c r="T32" s="8"/>
    </row>
    <row r="33" spans="1:20" s="3" customFormat="1" ht="14.1" customHeight="1">
      <c r="K33" s="181"/>
      <c r="L33" s="166" t="s">
        <v>63</v>
      </c>
      <c r="M33" s="373">
        <v>1.2627829254137568</v>
      </c>
      <c r="N33" s="374">
        <v>2.3778019697417667</v>
      </c>
      <c r="S33" s="8"/>
      <c r="T33" s="8"/>
    </row>
    <row r="34" spans="1:20" s="3" customFormat="1" ht="14.1" customHeight="1">
      <c r="K34" s="180"/>
      <c r="L34" s="34" t="s">
        <v>206</v>
      </c>
      <c r="M34" s="360">
        <v>0.98628764065418395</v>
      </c>
      <c r="N34" s="372">
        <v>2.6181179296193764</v>
      </c>
      <c r="S34" s="8"/>
      <c r="T34" s="8"/>
    </row>
    <row r="35" spans="1:20" s="3" customFormat="1" ht="14.1" customHeight="1">
      <c r="K35" s="169"/>
      <c r="L35" s="34" t="s">
        <v>207</v>
      </c>
      <c r="M35" s="360">
        <v>1.4215280526865108</v>
      </c>
      <c r="N35" s="372">
        <v>1.9665441710793148</v>
      </c>
      <c r="S35" s="8"/>
      <c r="T35" s="8"/>
    </row>
    <row r="36" spans="1:20" s="3" customFormat="1">
      <c r="K36" s="169"/>
      <c r="L36" s="34" t="s">
        <v>208</v>
      </c>
      <c r="M36" s="360">
        <v>3.9636171242668836</v>
      </c>
      <c r="N36" s="372">
        <v>5.9182303279073327</v>
      </c>
      <c r="S36" s="8"/>
      <c r="T36" s="8"/>
    </row>
    <row r="37" spans="1:20" s="3" customFormat="1" ht="15">
      <c r="A37" s="389"/>
      <c r="B37" s="390"/>
      <c r="C37" s="390"/>
      <c r="D37" s="390"/>
      <c r="E37" s="390"/>
      <c r="F37" s="390"/>
      <c r="G37" s="390"/>
      <c r="H37" s="390"/>
      <c r="K37" s="169"/>
      <c r="L37" s="34" t="s">
        <v>209</v>
      </c>
      <c r="M37" s="360">
        <v>1.9089750155267611</v>
      </c>
      <c r="N37" s="372">
        <v>2.6767325791443093</v>
      </c>
      <c r="S37" s="8"/>
      <c r="T37" s="8"/>
    </row>
    <row r="38" spans="1:20" s="3" customFormat="1">
      <c r="K38" s="169"/>
      <c r="L38" s="34" t="s">
        <v>210</v>
      </c>
      <c r="M38" s="360">
        <v>2.2015268142798399</v>
      </c>
      <c r="N38" s="372">
        <v>2.7731089303173673</v>
      </c>
      <c r="S38" s="8"/>
      <c r="T38" s="8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K39" s="169">
        <v>2014</v>
      </c>
      <c r="L39" s="34" t="s">
        <v>211</v>
      </c>
      <c r="M39" s="360">
        <v>2.4587144375795962</v>
      </c>
      <c r="N39" s="372">
        <v>2.6170126974607717</v>
      </c>
    </row>
    <row r="40" spans="1:20">
      <c r="A40" s="3"/>
      <c r="B40" s="3"/>
      <c r="C40" s="3"/>
      <c r="D40" s="3"/>
      <c r="E40" s="3"/>
      <c r="F40" s="3"/>
      <c r="G40" s="3"/>
      <c r="H40" s="3"/>
      <c r="I40" s="3"/>
      <c r="K40" s="169"/>
      <c r="L40" s="34" t="s">
        <v>212</v>
      </c>
      <c r="M40" s="360">
        <v>2.4581969301942741</v>
      </c>
      <c r="N40" s="372">
        <v>3.4907668280658637</v>
      </c>
    </row>
    <row r="41" spans="1:20">
      <c r="K41" s="169"/>
      <c r="L41" s="34" t="s">
        <v>213</v>
      </c>
      <c r="M41" s="360">
        <v>1.0103880162753118</v>
      </c>
      <c r="N41" s="372">
        <v>1.0661316370911762</v>
      </c>
    </row>
    <row r="42" spans="1:20">
      <c r="K42" s="169"/>
      <c r="L42" s="34" t="s">
        <v>214</v>
      </c>
      <c r="M42" s="360">
        <v>4.5442185749556749</v>
      </c>
      <c r="N42" s="372">
        <v>6.8002387934888455</v>
      </c>
    </row>
    <row r="43" spans="1:20">
      <c r="K43" s="169"/>
      <c r="L43" s="34" t="s">
        <v>215</v>
      </c>
      <c r="M43" s="360">
        <v>3.8928413314526407</v>
      </c>
      <c r="N43" s="372">
        <v>3.7532007830543299</v>
      </c>
    </row>
    <row r="44" spans="1:20">
      <c r="K44" s="169"/>
      <c r="L44" s="34" t="s">
        <v>216</v>
      </c>
      <c r="M44" s="360">
        <v>2.6049141117634274</v>
      </c>
      <c r="N44" s="372">
        <v>4.0356299329945218</v>
      </c>
    </row>
    <row r="45" spans="1:20">
      <c r="K45" s="181"/>
      <c r="L45" s="166" t="s">
        <v>217</v>
      </c>
      <c r="M45" s="373">
        <v>4.7055335968379453</v>
      </c>
      <c r="N45" s="374">
        <v>3.091488330225217</v>
      </c>
    </row>
    <row r="46" spans="1:20">
      <c r="K46" s="180"/>
      <c r="L46" s="34" t="s">
        <v>232</v>
      </c>
      <c r="M46" s="360">
        <v>1.9589489116950429</v>
      </c>
      <c r="N46" s="372">
        <v>3.3865752390491748</v>
      </c>
    </row>
    <row r="47" spans="1:20">
      <c r="K47" s="169"/>
      <c r="L47" s="34" t="s">
        <v>233</v>
      </c>
      <c r="M47" s="360">
        <v>3.5661060251224188</v>
      </c>
      <c r="N47" s="372">
        <v>2.8472478626308377</v>
      </c>
    </row>
    <row r="48" spans="1:20">
      <c r="K48" s="169"/>
      <c r="L48" s="34" t="s">
        <v>234</v>
      </c>
      <c r="M48" s="360">
        <v>6.9699200900881371</v>
      </c>
      <c r="N48" s="372">
        <v>9.2501644708834974</v>
      </c>
    </row>
    <row r="49" spans="1:14">
      <c r="K49" s="169"/>
      <c r="L49" s="34" t="s">
        <v>235</v>
      </c>
      <c r="M49" s="360">
        <v>4.0907098333137393</v>
      </c>
      <c r="N49" s="372">
        <v>2.9291544425047227</v>
      </c>
    </row>
    <row r="50" spans="1:14">
      <c r="K50" s="169"/>
      <c r="L50" s="34" t="s">
        <v>236</v>
      </c>
      <c r="M50" s="360">
        <v>3.4816927018761925</v>
      </c>
      <c r="N50" s="372">
        <v>4.3345556733792661</v>
      </c>
    </row>
    <row r="51" spans="1:14">
      <c r="K51" s="169">
        <v>2015</v>
      </c>
      <c r="L51" s="34" t="s">
        <v>237</v>
      </c>
      <c r="M51" s="360">
        <v>7.7641378601879989</v>
      </c>
      <c r="N51" s="372">
        <v>8.0212503391805807</v>
      </c>
    </row>
    <row r="52" spans="1:14">
      <c r="K52" s="169"/>
      <c r="L52" s="34" t="s">
        <v>238</v>
      </c>
      <c r="M52" s="360">
        <v>6.0611858342740144</v>
      </c>
      <c r="N52" s="372">
        <v>7.9124875927714795</v>
      </c>
    </row>
    <row r="53" spans="1:14">
      <c r="K53" s="169"/>
      <c r="L53" s="34" t="s">
        <v>239</v>
      </c>
      <c r="M53" s="360">
        <v>4.7313642756680716</v>
      </c>
      <c r="N53" s="372">
        <v>5.9424618338920476</v>
      </c>
    </row>
    <row r="54" spans="1:14">
      <c r="K54" s="169"/>
      <c r="L54" s="34" t="s">
        <v>240</v>
      </c>
      <c r="M54" s="360">
        <v>5.766809891904833</v>
      </c>
      <c r="N54" s="372">
        <v>7.3185657833194986</v>
      </c>
    </row>
    <row r="55" spans="1:14">
      <c r="K55" s="169"/>
      <c r="L55" s="34" t="s">
        <v>241</v>
      </c>
      <c r="M55" s="360">
        <v>3.6508502794624782</v>
      </c>
      <c r="N55" s="372">
        <v>4.2180823487050301</v>
      </c>
    </row>
    <row r="56" spans="1:14">
      <c r="K56" s="169"/>
      <c r="L56" s="34" t="s">
        <v>242</v>
      </c>
      <c r="M56" s="360">
        <v>5.4908027464609672</v>
      </c>
      <c r="N56" s="372">
        <v>8.0136935364985078</v>
      </c>
    </row>
    <row r="57" spans="1:14">
      <c r="K57" s="181"/>
      <c r="L57" s="166" t="s">
        <v>243</v>
      </c>
      <c r="M57" s="373">
        <v>4.8102149827296516</v>
      </c>
      <c r="N57" s="374">
        <v>7.5450956397596869</v>
      </c>
    </row>
    <row r="58" spans="1:14">
      <c r="K58" s="180"/>
      <c r="L58" s="34" t="s">
        <v>323</v>
      </c>
      <c r="M58" s="360">
        <v>2.0463017244240032</v>
      </c>
      <c r="N58" s="372">
        <v>3.4852057365002431</v>
      </c>
    </row>
    <row r="59" spans="1:14">
      <c r="K59" s="169"/>
      <c r="L59" s="34" t="s">
        <v>324</v>
      </c>
      <c r="M59" s="360">
        <v>5.3094414179828764</v>
      </c>
      <c r="N59" s="372">
        <v>6.8152765677264009</v>
      </c>
    </row>
    <row r="60" spans="1:14">
      <c r="K60" s="169"/>
      <c r="L60" s="34" t="s">
        <v>325</v>
      </c>
      <c r="M60" s="360">
        <v>3.0417750604812275</v>
      </c>
      <c r="N60" s="372">
        <v>1.678514892816968</v>
      </c>
    </row>
    <row r="61" spans="1:14">
      <c r="A61" s="96"/>
      <c r="B61" s="31"/>
      <c r="C61" s="31"/>
      <c r="D61" s="31"/>
      <c r="E61" s="31"/>
      <c r="F61" s="31"/>
      <c r="G61" s="31"/>
      <c r="H61" s="31"/>
      <c r="I61" s="31"/>
      <c r="K61" s="169"/>
      <c r="L61" s="34" t="s">
        <v>326</v>
      </c>
      <c r="M61" s="360">
        <v>4.8328283087668824</v>
      </c>
      <c r="N61" s="372">
        <v>6.2394666580763518</v>
      </c>
    </row>
    <row r="62" spans="1:14">
      <c r="A62" s="31"/>
      <c r="B62" s="31"/>
      <c r="C62" s="31"/>
      <c r="D62" s="31"/>
      <c r="E62" s="31"/>
      <c r="F62" s="31"/>
      <c r="G62" s="31"/>
      <c r="H62" s="31"/>
      <c r="I62" s="31"/>
      <c r="K62" s="169"/>
      <c r="L62" s="34" t="s">
        <v>327</v>
      </c>
      <c r="M62" s="360">
        <v>4.0035143068229377</v>
      </c>
      <c r="N62" s="372">
        <v>6.9156707433925684</v>
      </c>
    </row>
    <row r="63" spans="1:14">
      <c r="A63" s="31"/>
      <c r="B63" s="31"/>
      <c r="C63" s="31"/>
      <c r="D63" s="31"/>
      <c r="E63" s="31"/>
      <c r="F63" s="31"/>
      <c r="G63" s="31"/>
      <c r="H63" s="31"/>
      <c r="I63" s="31"/>
      <c r="K63" s="169">
        <v>2016</v>
      </c>
      <c r="L63" s="34" t="s">
        <v>328</v>
      </c>
      <c r="M63" s="360">
        <v>4.6862339494580674</v>
      </c>
      <c r="N63" s="372">
        <v>6.0159534301878006</v>
      </c>
    </row>
    <row r="64" spans="1:14">
      <c r="A64" s="31"/>
      <c r="B64" s="31"/>
      <c r="C64" s="31"/>
      <c r="D64" s="31"/>
      <c r="E64" s="31"/>
      <c r="F64" s="31"/>
      <c r="G64" s="31"/>
      <c r="H64" s="31"/>
      <c r="I64" s="31"/>
      <c r="K64" s="169"/>
      <c r="L64" s="34" t="s">
        <v>329</v>
      </c>
      <c r="M64" s="360">
        <v>0.78831063407594038</v>
      </c>
      <c r="N64" s="372">
        <v>3.5051215709963306</v>
      </c>
    </row>
    <row r="65" spans="1:16">
      <c r="A65" s="31"/>
      <c r="B65" s="31"/>
      <c r="C65" s="31"/>
      <c r="D65" s="31"/>
      <c r="E65" s="31"/>
      <c r="F65" s="31"/>
      <c r="G65" s="31"/>
      <c r="H65" s="31"/>
      <c r="I65" s="31"/>
      <c r="K65" s="169"/>
      <c r="L65" s="34" t="s">
        <v>330</v>
      </c>
      <c r="M65" s="360">
        <v>6.1248388483025442</v>
      </c>
      <c r="N65" s="372">
        <v>9.4737025116002371</v>
      </c>
    </row>
    <row r="66" spans="1:16">
      <c r="A66" s="31"/>
      <c r="B66" s="31"/>
      <c r="C66" s="31"/>
      <c r="D66" s="31"/>
      <c r="E66" s="31"/>
      <c r="F66" s="31"/>
      <c r="G66" s="31"/>
      <c r="H66" s="31"/>
      <c r="I66" s="31"/>
      <c r="K66" s="169"/>
      <c r="L66" s="34" t="s">
        <v>331</v>
      </c>
      <c r="M66" s="360">
        <v>4.2474080777478287</v>
      </c>
      <c r="N66" s="372">
        <v>7.9795955223941837</v>
      </c>
    </row>
    <row r="67" spans="1:16">
      <c r="A67" s="31"/>
      <c r="B67" s="31"/>
      <c r="C67" s="31"/>
      <c r="D67" s="31"/>
      <c r="E67" s="31"/>
      <c r="F67" s="31"/>
      <c r="G67" s="31"/>
      <c r="H67" s="31"/>
      <c r="I67" s="31"/>
      <c r="K67" s="169"/>
      <c r="L67" s="34" t="s">
        <v>332</v>
      </c>
      <c r="M67" s="360">
        <v>2.7172250267706888</v>
      </c>
      <c r="N67" s="372">
        <v>4.9730602599797216</v>
      </c>
    </row>
    <row r="68" spans="1:16">
      <c r="A68" s="31"/>
      <c r="B68" s="31"/>
      <c r="C68" s="31"/>
      <c r="D68" s="31"/>
      <c r="E68" s="31"/>
      <c r="F68" s="31"/>
      <c r="G68" s="31"/>
      <c r="H68" s="31"/>
      <c r="I68" s="31"/>
      <c r="K68" s="169"/>
      <c r="L68" s="34" t="s">
        <v>333</v>
      </c>
      <c r="M68" s="360">
        <v>6.4334357861748792</v>
      </c>
      <c r="N68" s="372">
        <v>8.1500231501241007</v>
      </c>
    </row>
    <row r="69" spans="1:16">
      <c r="A69" s="31"/>
      <c r="B69" s="31"/>
      <c r="C69" s="31"/>
      <c r="D69" s="31"/>
      <c r="E69" s="31"/>
      <c r="F69" s="31"/>
      <c r="G69" s="31"/>
      <c r="H69" s="31"/>
      <c r="I69" s="31"/>
      <c r="K69" s="181"/>
      <c r="L69" s="166" t="s">
        <v>334</v>
      </c>
      <c r="M69" s="373">
        <v>4.4426836186171288</v>
      </c>
      <c r="N69" s="374">
        <v>4.9889896704381114</v>
      </c>
    </row>
    <row r="70" spans="1:16">
      <c r="A70" s="31"/>
      <c r="B70" s="31"/>
      <c r="C70" s="31"/>
      <c r="D70" s="31"/>
      <c r="E70" s="31"/>
      <c r="F70" s="31"/>
      <c r="G70" s="31"/>
      <c r="H70" s="31"/>
      <c r="I70" s="31"/>
      <c r="K70" s="180"/>
      <c r="L70" s="34" t="s">
        <v>323</v>
      </c>
      <c r="M70" s="360">
        <v>8.286634076547033</v>
      </c>
      <c r="N70" s="372">
        <v>7.9620937593393375</v>
      </c>
    </row>
    <row r="71" spans="1:16">
      <c r="A71" s="31"/>
      <c r="B71" s="31"/>
      <c r="C71" s="31"/>
      <c r="D71" s="31"/>
      <c r="E71" s="31"/>
      <c r="F71" s="31"/>
      <c r="G71" s="31"/>
      <c r="H71" s="31"/>
      <c r="I71" s="31"/>
      <c r="K71" s="169"/>
      <c r="L71" s="34" t="s">
        <v>324</v>
      </c>
      <c r="M71" s="360">
        <v>5.7488341828435114</v>
      </c>
      <c r="N71" s="372">
        <v>7.9431687734756062</v>
      </c>
    </row>
    <row r="72" spans="1:16">
      <c r="A72" s="31"/>
      <c r="B72" s="31"/>
      <c r="C72" s="31"/>
      <c r="D72" s="31"/>
      <c r="E72" s="31"/>
      <c r="F72" s="31"/>
      <c r="G72" s="31"/>
      <c r="H72" s="31"/>
      <c r="I72" s="31"/>
      <c r="K72" s="169"/>
      <c r="L72" s="34" t="s">
        <v>325</v>
      </c>
      <c r="M72" s="360">
        <v>10.206687885575072</v>
      </c>
      <c r="N72" s="372">
        <v>11.91907383193017</v>
      </c>
    </row>
    <row r="73" spans="1:16">
      <c r="A73" s="31"/>
      <c r="B73" s="31"/>
      <c r="C73" s="31"/>
      <c r="D73" s="31"/>
      <c r="E73" s="31"/>
      <c r="F73" s="31"/>
      <c r="G73" s="31"/>
      <c r="H73" s="31"/>
      <c r="I73" s="31"/>
      <c r="K73" s="169"/>
      <c r="L73" s="34" t="s">
        <v>326</v>
      </c>
      <c r="M73" s="360">
        <v>3.8585145992553422</v>
      </c>
      <c r="N73" s="372">
        <v>5.0432819940593943</v>
      </c>
    </row>
    <row r="74" spans="1:16">
      <c r="A74" s="31"/>
      <c r="B74" s="31"/>
      <c r="C74" s="31"/>
      <c r="D74" s="31"/>
      <c r="E74" s="31"/>
      <c r="F74" s="31"/>
      <c r="G74" s="31"/>
      <c r="H74" s="31"/>
      <c r="I74" s="31"/>
      <c r="K74" s="169"/>
      <c r="L74" s="34" t="s">
        <v>327</v>
      </c>
      <c r="M74" s="360">
        <v>8.4274085166839434</v>
      </c>
      <c r="N74" s="372">
        <v>10.026484412382199</v>
      </c>
    </row>
    <row r="75" spans="1:16">
      <c r="A75" s="31"/>
      <c r="B75" s="31"/>
      <c r="C75" s="31"/>
      <c r="D75" s="31"/>
      <c r="E75" s="31"/>
      <c r="F75" s="31"/>
      <c r="G75" s="31"/>
      <c r="H75" s="31"/>
      <c r="I75" s="31"/>
      <c r="K75" s="169">
        <v>2017</v>
      </c>
      <c r="L75" s="34" t="s">
        <v>328</v>
      </c>
      <c r="M75" s="360">
        <v>6.6536755934765406</v>
      </c>
      <c r="N75" s="372">
        <v>9.7163449480077961</v>
      </c>
      <c r="P75" s="31"/>
    </row>
    <row r="76" spans="1:16">
      <c r="A76" s="31"/>
      <c r="B76" s="31"/>
      <c r="C76" s="31"/>
      <c r="D76" s="31"/>
      <c r="E76" s="31"/>
      <c r="F76" s="31"/>
      <c r="G76" s="31"/>
      <c r="H76" s="31"/>
      <c r="I76" s="31"/>
      <c r="K76" s="169"/>
      <c r="L76" s="34" t="s">
        <v>329</v>
      </c>
      <c r="M76" s="360">
        <v>4.4396119702176389</v>
      </c>
      <c r="N76" s="372">
        <v>4.1889380491776285</v>
      </c>
      <c r="P76" s="31"/>
    </row>
    <row r="77" spans="1:16">
      <c r="A77" s="31"/>
      <c r="B77" s="31"/>
      <c r="C77" s="31"/>
      <c r="D77" s="31"/>
      <c r="E77" s="31"/>
      <c r="F77" s="31"/>
      <c r="G77" s="31"/>
      <c r="H77" s="31"/>
      <c r="I77" s="31"/>
      <c r="K77" s="169"/>
      <c r="L77" s="34" t="s">
        <v>330</v>
      </c>
      <c r="M77" s="360">
        <v>5.7581923649284663</v>
      </c>
      <c r="N77" s="372">
        <v>5.5634052925136608</v>
      </c>
      <c r="P77" s="31"/>
    </row>
    <row r="78" spans="1:16">
      <c r="A78" s="31"/>
      <c r="B78" s="31"/>
      <c r="C78" s="31"/>
      <c r="D78" s="31"/>
      <c r="E78" s="31"/>
      <c r="F78" s="31"/>
      <c r="G78" s="31"/>
      <c r="H78" s="31"/>
      <c r="I78" s="31"/>
      <c r="K78" s="169"/>
      <c r="L78" s="34" t="s">
        <v>331</v>
      </c>
      <c r="M78" s="360">
        <v>6.001132289111152</v>
      </c>
      <c r="N78" s="372">
        <v>6.0600134498585421</v>
      </c>
      <c r="P78" s="31"/>
    </row>
    <row r="79" spans="1:16">
      <c r="A79" s="31"/>
      <c r="B79" s="31"/>
      <c r="C79" s="31"/>
      <c r="D79" s="31"/>
      <c r="E79" s="31"/>
      <c r="F79" s="31"/>
      <c r="G79" s="31"/>
      <c r="H79" s="31"/>
      <c r="I79" s="31"/>
      <c r="K79" s="169"/>
      <c r="L79" s="34" t="s">
        <v>332</v>
      </c>
      <c r="M79" s="360">
        <v>5.7393376398533018</v>
      </c>
      <c r="N79" s="372">
        <v>5.5723964801858896</v>
      </c>
      <c r="P79" s="31"/>
    </row>
    <row r="80" spans="1:16">
      <c r="A80" s="31"/>
      <c r="B80" s="31"/>
      <c r="C80" s="31"/>
      <c r="D80" s="31"/>
      <c r="E80" s="31"/>
      <c r="F80" s="31"/>
      <c r="G80" s="31"/>
      <c r="H80" s="31"/>
      <c r="I80" s="31"/>
      <c r="K80" s="169"/>
      <c r="L80" s="34" t="s">
        <v>333</v>
      </c>
      <c r="M80" s="360">
        <v>7.7215631871502337</v>
      </c>
      <c r="N80" s="372">
        <v>9.3334506100215968</v>
      </c>
      <c r="P80" s="31"/>
    </row>
    <row r="81" spans="1:20">
      <c r="A81" s="31"/>
      <c r="B81" s="31"/>
      <c r="C81" s="31"/>
      <c r="D81" s="31"/>
      <c r="E81" s="31"/>
      <c r="F81" s="31"/>
      <c r="G81" s="31"/>
      <c r="H81" s="31"/>
      <c r="I81" s="31"/>
      <c r="K81" s="181"/>
      <c r="L81" s="166" t="s">
        <v>334</v>
      </c>
      <c r="M81" s="373">
        <v>4.3778503875233872</v>
      </c>
      <c r="N81" s="374">
        <v>4.6668032603393232</v>
      </c>
      <c r="P81" s="31"/>
    </row>
    <row r="82" spans="1:20">
      <c r="A82" s="31"/>
      <c r="B82" s="31"/>
      <c r="C82" s="31"/>
      <c r="D82" s="31"/>
      <c r="E82" s="31"/>
      <c r="F82" s="31"/>
      <c r="G82" s="31"/>
      <c r="H82" s="31"/>
      <c r="I82" s="31"/>
      <c r="K82" s="182"/>
      <c r="L82" s="160"/>
      <c r="M82" s="160"/>
      <c r="N82" s="160"/>
    </row>
    <row r="83" spans="1:20">
      <c r="A83" s="31"/>
      <c r="B83" s="31"/>
      <c r="C83" s="31"/>
      <c r="D83" s="31"/>
      <c r="E83" s="31"/>
      <c r="F83" s="31"/>
      <c r="G83" s="31"/>
      <c r="H83" s="31"/>
      <c r="I83" s="31"/>
    </row>
    <row r="84" spans="1:20">
      <c r="A84" s="31"/>
      <c r="B84" s="31"/>
      <c r="C84" s="31"/>
      <c r="D84" s="31"/>
      <c r="E84" s="31"/>
      <c r="F84" s="31"/>
      <c r="G84" s="31"/>
      <c r="H84" s="31"/>
      <c r="I84" s="31"/>
      <c r="L84" s="34"/>
      <c r="R84" s="32"/>
      <c r="S84" s="33"/>
      <c r="T84" s="33"/>
    </row>
    <row r="85" spans="1:20">
      <c r="A85" s="31"/>
      <c r="B85" s="31"/>
      <c r="C85" s="5"/>
      <c r="D85" s="5"/>
      <c r="E85" s="5"/>
      <c r="F85" s="5"/>
      <c r="G85" s="5"/>
      <c r="H85" s="31"/>
      <c r="I85" s="31"/>
      <c r="L85" s="34"/>
      <c r="R85" s="32"/>
      <c r="S85" s="33"/>
      <c r="T85" s="33"/>
    </row>
    <row r="86" spans="1:20">
      <c r="C86" s="5"/>
      <c r="D86" s="5"/>
      <c r="E86" s="5"/>
      <c r="F86" s="5"/>
      <c r="G86" s="5"/>
      <c r="H86" s="31"/>
      <c r="I86" s="31"/>
      <c r="L86" s="34"/>
      <c r="R86" s="33"/>
      <c r="S86" s="35"/>
      <c r="T86" s="35"/>
    </row>
    <row r="87" spans="1:20">
      <c r="C87" s="5"/>
      <c r="D87" s="5"/>
      <c r="E87" s="5"/>
      <c r="F87" s="5"/>
      <c r="G87" s="5"/>
      <c r="H87" s="31"/>
      <c r="I87" s="31"/>
      <c r="L87" s="34"/>
      <c r="R87" s="33"/>
      <c r="S87" s="35"/>
      <c r="T87" s="35"/>
    </row>
    <row r="88" spans="1:20">
      <c r="C88" s="5"/>
      <c r="D88" s="5"/>
      <c r="E88" s="5"/>
      <c r="F88" s="5"/>
      <c r="G88" s="5"/>
      <c r="H88" s="31"/>
      <c r="I88" s="31"/>
      <c r="L88" s="34"/>
      <c r="R88" s="33"/>
      <c r="S88" s="35"/>
      <c r="T88" s="35"/>
    </row>
    <row r="89" spans="1:20">
      <c r="C89" s="5"/>
      <c r="D89" s="5"/>
      <c r="E89" s="5"/>
      <c r="F89" s="5"/>
      <c r="G89" s="5"/>
      <c r="H89" s="31"/>
      <c r="I89" s="31"/>
      <c r="L89" s="34"/>
      <c r="R89" s="33"/>
      <c r="S89" s="35"/>
      <c r="T89" s="35"/>
    </row>
    <row r="90" spans="1:20">
      <c r="C90" s="5"/>
      <c r="D90" s="5"/>
      <c r="E90" s="5"/>
      <c r="F90" s="5"/>
      <c r="G90" s="5"/>
      <c r="H90" s="31"/>
      <c r="I90" s="31"/>
      <c r="L90" s="34"/>
      <c r="R90" s="33"/>
      <c r="S90" s="35"/>
      <c r="T90" s="35"/>
    </row>
    <row r="91" spans="1:20">
      <c r="A91" s="31"/>
      <c r="B91" s="31"/>
      <c r="C91" s="5"/>
      <c r="D91" s="5"/>
      <c r="E91" s="5"/>
      <c r="F91" s="5"/>
      <c r="G91" s="5"/>
      <c r="H91" s="31"/>
      <c r="I91" s="31"/>
      <c r="L91" s="34"/>
      <c r="R91" s="33"/>
      <c r="S91" s="35"/>
      <c r="T91" s="35"/>
    </row>
    <row r="92" spans="1:20">
      <c r="A92" s="31"/>
      <c r="B92" s="31"/>
      <c r="C92" s="31"/>
      <c r="D92" s="31"/>
      <c r="E92" s="31"/>
      <c r="F92" s="31"/>
      <c r="G92" s="31"/>
      <c r="H92" s="31"/>
      <c r="I92" s="31"/>
      <c r="L92" s="34"/>
      <c r="R92" s="33"/>
      <c r="S92" s="35"/>
      <c r="T92" s="35"/>
    </row>
    <row r="93" spans="1:20">
      <c r="A93" s="31"/>
      <c r="B93" s="31"/>
      <c r="L93" s="34"/>
      <c r="R93" s="33"/>
      <c r="S93" s="35"/>
      <c r="T93" s="35"/>
    </row>
    <row r="94" spans="1:20">
      <c r="A94" s="31"/>
      <c r="B94" s="31"/>
      <c r="L94" s="34"/>
      <c r="R94" s="33"/>
      <c r="S94" s="35"/>
      <c r="T94" s="35"/>
    </row>
    <row r="95" spans="1:20">
      <c r="A95" s="31"/>
      <c r="B95" s="31"/>
      <c r="L95" s="34"/>
      <c r="R95" s="33"/>
      <c r="S95" s="35"/>
      <c r="T95" s="35"/>
    </row>
    <row r="96" spans="1:20">
      <c r="A96" s="31"/>
      <c r="B96" s="31"/>
      <c r="L96" s="161"/>
      <c r="R96" s="33"/>
      <c r="S96" s="35"/>
      <c r="T96" s="35"/>
    </row>
    <row r="97" spans="1:20">
      <c r="A97" s="31"/>
      <c r="B97" s="31"/>
      <c r="K97" s="183"/>
      <c r="L97" s="161"/>
      <c r="R97" s="33"/>
      <c r="S97" s="35"/>
      <c r="T97" s="35"/>
    </row>
    <row r="98" spans="1:20">
      <c r="K98" s="183"/>
      <c r="L98" s="161"/>
      <c r="R98" s="388"/>
      <c r="S98" s="388"/>
      <c r="T98" s="388"/>
    </row>
  </sheetData>
  <mergeCells count="4">
    <mergeCell ref="R98:T98"/>
    <mergeCell ref="A32:H32"/>
    <mergeCell ref="A37:H37"/>
    <mergeCell ref="M21:N21"/>
  </mergeCells>
  <phoneticPr fontId="3" type="noConversion"/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Normal="100" workbookViewId="0">
      <selection activeCell="J13" sqref="J13"/>
    </sheetView>
  </sheetViews>
  <sheetFormatPr baseColWidth="10" defaultRowHeight="12.75"/>
  <cols>
    <col min="1" max="1" width="27.85546875" style="8" customWidth="1"/>
    <col min="2" max="6" width="9.28515625" style="8" customWidth="1"/>
    <col min="7" max="7" width="7" style="8" customWidth="1"/>
    <col min="8" max="8" width="10.85546875" style="8" customWidth="1"/>
    <col min="9" max="16384" width="11.42578125" style="8"/>
  </cols>
  <sheetData>
    <row r="1" spans="1:12" ht="14.1" customHeight="1" thickBot="1">
      <c r="A1" s="1" t="s">
        <v>73</v>
      </c>
      <c r="B1" s="1"/>
      <c r="C1" s="1"/>
      <c r="D1" s="1"/>
      <c r="E1" s="1"/>
      <c r="F1" s="1"/>
      <c r="G1" s="2"/>
      <c r="H1" s="2"/>
    </row>
    <row r="2" spans="1:12" ht="14.1" customHeight="1">
      <c r="A2" s="3"/>
      <c r="B2" s="3"/>
      <c r="C2" s="3"/>
      <c r="D2" s="3"/>
      <c r="E2" s="3"/>
      <c r="F2" s="3"/>
      <c r="G2" s="3"/>
      <c r="K2" s="190" t="s">
        <v>231</v>
      </c>
    </row>
    <row r="3" spans="1:12" ht="14.1" customHeight="1">
      <c r="A3" s="95" t="s">
        <v>347</v>
      </c>
      <c r="B3" s="95"/>
      <c r="C3" s="95"/>
      <c r="D3" s="95"/>
      <c r="E3" s="95"/>
      <c r="F3" s="95"/>
      <c r="G3" s="3"/>
    </row>
    <row r="4" spans="1:12" ht="14.1" customHeight="1">
      <c r="A4" s="95"/>
      <c r="B4" s="95"/>
      <c r="C4" s="95"/>
      <c r="D4" s="95"/>
      <c r="E4" s="95"/>
      <c r="F4" s="95"/>
      <c r="G4" s="3"/>
    </row>
    <row r="5" spans="1:12" ht="14.1" customHeight="1">
      <c r="A5" s="6"/>
      <c r="B5" s="128" t="s">
        <v>6</v>
      </c>
      <c r="C5" s="7"/>
      <c r="D5" s="7"/>
      <c r="E5" s="7"/>
      <c r="F5" s="7"/>
      <c r="G5" s="6"/>
      <c r="H5" s="128" t="s">
        <v>7</v>
      </c>
    </row>
    <row r="6" spans="1:12" ht="14.1" customHeight="1">
      <c r="A6" s="9"/>
      <c r="B6" s="10">
        <v>2013</v>
      </c>
      <c r="C6" s="10">
        <v>2014</v>
      </c>
      <c r="D6" s="10">
        <v>2015</v>
      </c>
      <c r="E6" s="10">
        <v>2016</v>
      </c>
      <c r="F6" s="10">
        <v>2017</v>
      </c>
      <c r="G6" s="54"/>
      <c r="H6" s="10">
        <v>2017</v>
      </c>
    </row>
    <row r="7" spans="1:12" ht="14.1" customHeight="1">
      <c r="A7" s="42"/>
      <c r="B7" s="42"/>
      <c r="C7" s="14"/>
      <c r="D7" s="14"/>
      <c r="E7" s="14"/>
      <c r="F7" s="14"/>
      <c r="G7" s="14"/>
    </row>
    <row r="8" spans="1:12" ht="14.1" customHeight="1">
      <c r="A8" s="137" t="s">
        <v>105</v>
      </c>
      <c r="B8" s="356"/>
      <c r="C8" s="49"/>
      <c r="D8" s="49"/>
      <c r="E8" s="49"/>
      <c r="F8" s="49"/>
      <c r="G8" s="13"/>
      <c r="H8" s="14"/>
    </row>
    <row r="9" spans="1:12" ht="14.1" customHeight="1">
      <c r="A9" s="47"/>
      <c r="B9" s="356"/>
      <c r="C9" s="49"/>
      <c r="D9" s="49"/>
      <c r="E9" s="49"/>
      <c r="F9" s="49"/>
      <c r="G9" s="13"/>
      <c r="H9" s="14"/>
    </row>
    <row r="10" spans="1:12" ht="12.75" customHeight="1">
      <c r="A10" s="47" t="s">
        <v>49</v>
      </c>
      <c r="B10" s="49">
        <v>193190</v>
      </c>
      <c r="C10" s="49">
        <v>194347</v>
      </c>
      <c r="D10" s="49">
        <v>195816</v>
      </c>
      <c r="E10" s="126">
        <f>E15+E20+E25+E30+E35+E40</f>
        <v>199827</v>
      </c>
      <c r="F10" s="126">
        <f>F15+F20+F25+F30+F35+F40</f>
        <v>204060</v>
      </c>
      <c r="G10" s="289"/>
      <c r="H10" s="126">
        <f>H15+H20+H25+H30+H35+H40</f>
        <v>32469519</v>
      </c>
      <c r="I10" s="230"/>
      <c r="J10" s="98"/>
      <c r="K10" s="98"/>
      <c r="L10" s="98"/>
    </row>
    <row r="11" spans="1:12" ht="12.75" customHeight="1">
      <c r="A11" s="159" t="s">
        <v>202</v>
      </c>
      <c r="B11" s="49">
        <v>74867</v>
      </c>
      <c r="C11" s="49">
        <v>73752</v>
      </c>
      <c r="D11" s="49">
        <v>73752</v>
      </c>
      <c r="E11" s="126">
        <f>E16+E21+E26+E31+E41</f>
        <v>75401</v>
      </c>
      <c r="F11" s="126">
        <f>F16+F21+F26+F31+F41</f>
        <v>77357</v>
      </c>
      <c r="G11" s="289"/>
      <c r="H11" s="126">
        <f>H16+H21+H26+H31+H41</f>
        <v>14030621</v>
      </c>
      <c r="I11" s="114"/>
      <c r="J11" s="98"/>
      <c r="L11" s="98"/>
    </row>
    <row r="12" spans="1:12" ht="12.75" customHeight="1">
      <c r="A12" s="159" t="s">
        <v>203</v>
      </c>
      <c r="B12" s="49">
        <v>117996</v>
      </c>
      <c r="C12" s="49">
        <v>120170</v>
      </c>
      <c r="D12" s="49">
        <v>121600</v>
      </c>
      <c r="E12" s="126">
        <f>E17+E22+E27+E32+E37+E42</f>
        <v>124160</v>
      </c>
      <c r="F12" s="126">
        <f t="shared" ref="F12:H12" si="0">F17+F22+F27+F32+F37+F42</f>
        <v>126373</v>
      </c>
      <c r="G12" s="289"/>
      <c r="H12" s="126">
        <f t="shared" si="0"/>
        <v>18367465</v>
      </c>
      <c r="I12" s="114"/>
      <c r="J12" s="98"/>
      <c r="L12" s="98"/>
    </row>
    <row r="13" spans="1:12" ht="12.75" customHeight="1">
      <c r="A13" s="159" t="s">
        <v>201</v>
      </c>
      <c r="B13" s="49">
        <v>327</v>
      </c>
      <c r="C13" s="49">
        <v>425</v>
      </c>
      <c r="D13" s="49">
        <v>425</v>
      </c>
      <c r="E13" s="126">
        <v>266</v>
      </c>
      <c r="F13" s="126">
        <v>322</v>
      </c>
      <c r="G13" s="289"/>
      <c r="H13" s="126">
        <f>H18+H23+H28+H33+H43</f>
        <v>71433</v>
      </c>
      <c r="I13" s="114"/>
      <c r="J13" s="98"/>
      <c r="L13" s="98"/>
    </row>
    <row r="14" spans="1:12" ht="9.9499999999999993" customHeight="1">
      <c r="A14" s="47"/>
      <c r="B14" s="49"/>
      <c r="C14" s="49"/>
      <c r="D14" s="49"/>
      <c r="E14" s="289"/>
      <c r="F14" s="289"/>
      <c r="G14" s="289"/>
      <c r="H14" s="289"/>
      <c r="J14" s="98"/>
      <c r="K14" s="98"/>
      <c r="L14" s="98"/>
    </row>
    <row r="15" spans="1:12" ht="12.75" customHeight="1">
      <c r="A15" s="47" t="s">
        <v>104</v>
      </c>
      <c r="B15" s="49">
        <v>39349</v>
      </c>
      <c r="C15" s="49">
        <v>38777</v>
      </c>
      <c r="D15" s="49">
        <v>38339</v>
      </c>
      <c r="E15" s="126">
        <f>SUM(E16:E18)</f>
        <v>38074</v>
      </c>
      <c r="F15" s="126">
        <v>37985</v>
      </c>
      <c r="G15" s="287"/>
      <c r="H15" s="126">
        <v>4924476</v>
      </c>
      <c r="I15" s="231"/>
      <c r="K15" s="98"/>
      <c r="L15" s="98"/>
    </row>
    <row r="16" spans="1:12" ht="12.75" customHeight="1">
      <c r="A16" s="159" t="s">
        <v>202</v>
      </c>
      <c r="B16" s="49">
        <v>3599</v>
      </c>
      <c r="C16" s="49">
        <v>3428</v>
      </c>
      <c r="D16" s="49">
        <v>3303</v>
      </c>
      <c r="E16" s="126">
        <v>3203</v>
      </c>
      <c r="F16" s="126">
        <v>3160</v>
      </c>
      <c r="G16" s="233"/>
      <c r="H16" s="126">
        <v>489708</v>
      </c>
      <c r="I16" s="231"/>
      <c r="J16" s="98"/>
      <c r="K16" s="98"/>
      <c r="L16" s="98"/>
    </row>
    <row r="17" spans="1:12" ht="12.75" customHeight="1">
      <c r="A17" s="159" t="s">
        <v>203</v>
      </c>
      <c r="B17" s="49">
        <v>35743</v>
      </c>
      <c r="C17" s="49">
        <v>35341</v>
      </c>
      <c r="D17" s="49">
        <v>35025</v>
      </c>
      <c r="E17" s="126">
        <v>34859</v>
      </c>
      <c r="F17" s="126">
        <v>34805</v>
      </c>
      <c r="G17" s="233"/>
      <c r="H17" s="126">
        <v>4426541</v>
      </c>
      <c r="I17" s="232"/>
      <c r="J17" s="98"/>
      <c r="K17" s="98"/>
      <c r="L17" s="98"/>
    </row>
    <row r="18" spans="1:12" ht="12.75" customHeight="1">
      <c r="A18" s="159" t="s">
        <v>201</v>
      </c>
      <c r="B18" s="49">
        <v>7</v>
      </c>
      <c r="C18" s="156">
        <v>8</v>
      </c>
      <c r="D18" s="49">
        <v>11</v>
      </c>
      <c r="E18" s="126">
        <v>12</v>
      </c>
      <c r="F18" s="126">
        <v>20</v>
      </c>
      <c r="G18" s="233"/>
      <c r="H18" s="126">
        <v>8227</v>
      </c>
      <c r="I18" s="232"/>
      <c r="J18" s="98"/>
      <c r="K18" s="98"/>
      <c r="L18" s="98"/>
    </row>
    <row r="19" spans="1:12" ht="9.9499999999999993" customHeight="1">
      <c r="A19" s="47"/>
      <c r="B19" s="49"/>
      <c r="C19" s="49"/>
      <c r="D19" s="49"/>
      <c r="E19" s="289"/>
      <c r="F19" s="289"/>
      <c r="G19" s="308"/>
      <c r="H19" s="289"/>
      <c r="I19" s="231"/>
      <c r="J19" s="98"/>
      <c r="K19" s="98"/>
      <c r="L19" s="98"/>
    </row>
    <row r="20" spans="1:12" ht="12.75" customHeight="1">
      <c r="A20" s="47" t="s">
        <v>103</v>
      </c>
      <c r="B20" s="49">
        <v>253</v>
      </c>
      <c r="C20" s="156">
        <v>256</v>
      </c>
      <c r="D20" s="156">
        <v>261</v>
      </c>
      <c r="E20" s="126">
        <f>SUM(E21:E23)</f>
        <v>256</v>
      </c>
      <c r="F20" s="126">
        <f>SUM(F21:F23)</f>
        <v>259</v>
      </c>
      <c r="G20" s="322"/>
      <c r="H20" s="126">
        <f>SUM(H21:H23)</f>
        <v>63589</v>
      </c>
      <c r="I20" s="231"/>
      <c r="J20" s="98"/>
      <c r="K20" s="98"/>
      <c r="L20" s="98"/>
    </row>
    <row r="21" spans="1:12" ht="12.75" customHeight="1">
      <c r="A21" s="159" t="s">
        <v>202</v>
      </c>
      <c r="B21" s="49">
        <v>4</v>
      </c>
      <c r="C21" s="156">
        <v>2</v>
      </c>
      <c r="D21" s="49">
        <v>2</v>
      </c>
      <c r="E21" s="126">
        <v>2</v>
      </c>
      <c r="F21" s="126">
        <v>2</v>
      </c>
      <c r="G21" s="289"/>
      <c r="H21" s="126">
        <v>239</v>
      </c>
      <c r="I21" s="231"/>
      <c r="J21" s="98"/>
      <c r="K21" s="98"/>
      <c r="L21" s="98"/>
    </row>
    <row r="22" spans="1:12" ht="12.75" customHeight="1">
      <c r="A22" s="159" t="s">
        <v>203</v>
      </c>
      <c r="B22" s="49">
        <v>249</v>
      </c>
      <c r="C22" s="156">
        <v>254</v>
      </c>
      <c r="D22" s="49">
        <v>259</v>
      </c>
      <c r="E22" s="126">
        <v>254</v>
      </c>
      <c r="F22" s="126">
        <v>257</v>
      </c>
      <c r="G22" s="289"/>
      <c r="H22" s="126">
        <v>61336</v>
      </c>
      <c r="I22" s="231"/>
      <c r="J22" s="98"/>
      <c r="K22" s="98"/>
      <c r="L22" s="98"/>
    </row>
    <row r="23" spans="1:12" ht="12.75" customHeight="1">
      <c r="A23" s="159" t="s">
        <v>201</v>
      </c>
      <c r="B23" s="49" t="s">
        <v>31</v>
      </c>
      <c r="C23" s="49" t="s">
        <v>31</v>
      </c>
      <c r="D23" s="49" t="s">
        <v>31</v>
      </c>
      <c r="E23" s="126" t="s">
        <v>31</v>
      </c>
      <c r="F23" s="126" t="s">
        <v>31</v>
      </c>
      <c r="G23" s="289"/>
      <c r="H23" s="126">
        <v>2014</v>
      </c>
      <c r="I23" s="231"/>
      <c r="J23" s="98"/>
      <c r="K23" s="98"/>
      <c r="L23" s="98"/>
    </row>
    <row r="24" spans="1:12" ht="9.9499999999999993" customHeight="1">
      <c r="A24" s="47"/>
      <c r="B24" s="49"/>
      <c r="C24" s="49"/>
      <c r="D24" s="156"/>
      <c r="E24" s="322"/>
      <c r="F24" s="322"/>
      <c r="G24" s="322"/>
      <c r="H24" s="289"/>
      <c r="I24" s="231"/>
      <c r="J24" s="98"/>
      <c r="K24" s="98"/>
      <c r="L24" s="98"/>
    </row>
    <row r="25" spans="1:12" ht="12.75" customHeight="1">
      <c r="A25" s="47" t="s">
        <v>102</v>
      </c>
      <c r="B25" s="49">
        <v>133725</v>
      </c>
      <c r="C25" s="49">
        <v>134699</v>
      </c>
      <c r="D25" s="49">
        <v>136818</v>
      </c>
      <c r="E25" s="126">
        <f>SUM(E26:E28)</f>
        <v>140413</v>
      </c>
      <c r="F25" s="126">
        <f>SUM(F26:F28)</f>
        <v>144100</v>
      </c>
      <c r="G25" s="308"/>
      <c r="H25" s="126">
        <f>SUM(H26:H28)</f>
        <v>23500388</v>
      </c>
      <c r="I25" s="231"/>
      <c r="J25" s="98"/>
      <c r="K25" s="98"/>
      <c r="L25" s="98"/>
    </row>
    <row r="26" spans="1:12" ht="12.75" customHeight="1">
      <c r="A26" s="159" t="s">
        <v>202</v>
      </c>
      <c r="B26" s="49">
        <v>56537</v>
      </c>
      <c r="C26" s="49">
        <v>55145</v>
      </c>
      <c r="D26" s="49">
        <v>54902</v>
      </c>
      <c r="E26" s="126">
        <v>55816</v>
      </c>
      <c r="F26" s="126">
        <v>57286</v>
      </c>
      <c r="G26" s="289"/>
      <c r="H26" s="126">
        <v>10102650</v>
      </c>
      <c r="I26" s="231"/>
      <c r="J26" s="98"/>
      <c r="K26" s="98"/>
      <c r="L26" s="98"/>
    </row>
    <row r="27" spans="1:12" ht="14.1" customHeight="1">
      <c r="A27" s="159" t="s">
        <v>203</v>
      </c>
      <c r="B27" s="49">
        <v>77162</v>
      </c>
      <c r="C27" s="49">
        <v>79522</v>
      </c>
      <c r="D27" s="49">
        <v>81880</v>
      </c>
      <c r="E27" s="126">
        <v>84553</v>
      </c>
      <c r="F27" s="126">
        <v>86738</v>
      </c>
      <c r="G27" s="289"/>
      <c r="H27" s="126">
        <v>13367870</v>
      </c>
      <c r="I27" s="231"/>
      <c r="J27" s="98"/>
      <c r="K27" s="98"/>
      <c r="L27" s="98"/>
    </row>
    <row r="28" spans="1:12">
      <c r="A28" s="159" t="s">
        <v>201</v>
      </c>
      <c r="B28" s="49">
        <v>26</v>
      </c>
      <c r="C28" s="156">
        <v>32</v>
      </c>
      <c r="D28" s="49">
        <v>36</v>
      </c>
      <c r="E28" s="126">
        <v>44</v>
      </c>
      <c r="F28" s="126">
        <v>76</v>
      </c>
      <c r="G28" s="289"/>
      <c r="H28" s="126">
        <v>29868</v>
      </c>
      <c r="I28" s="231"/>
      <c r="J28" s="98"/>
      <c r="K28" s="98"/>
      <c r="L28" s="98"/>
    </row>
    <row r="29" spans="1:12" ht="9.9499999999999993" customHeight="1">
      <c r="A29" s="47"/>
      <c r="B29" s="49"/>
      <c r="C29" s="49"/>
      <c r="D29" s="49"/>
      <c r="E29" s="289"/>
      <c r="F29" s="289"/>
      <c r="G29" s="308"/>
      <c r="H29" s="289"/>
      <c r="I29" s="231"/>
      <c r="J29" s="98"/>
      <c r="K29" s="98"/>
      <c r="L29" s="98"/>
    </row>
    <row r="30" spans="1:12">
      <c r="A30" s="47" t="s">
        <v>101</v>
      </c>
      <c r="B30" s="49">
        <v>13777</v>
      </c>
      <c r="C30" s="49">
        <v>14229</v>
      </c>
      <c r="D30" s="49">
        <v>14832</v>
      </c>
      <c r="E30" s="126">
        <f>SUM(E31:E33)</f>
        <v>15439</v>
      </c>
      <c r="F30" s="126">
        <f>SUM(F31:F33)</f>
        <v>15974</v>
      </c>
      <c r="G30" s="308"/>
      <c r="H30" s="126">
        <f>SUM(H31:H33)</f>
        <v>3327048</v>
      </c>
      <c r="I30" s="231"/>
      <c r="J30" s="98"/>
      <c r="K30" s="98"/>
      <c r="L30" s="98"/>
    </row>
    <row r="31" spans="1:12">
      <c r="A31" s="159" t="s">
        <v>202</v>
      </c>
      <c r="B31" s="49">
        <v>13738</v>
      </c>
      <c r="C31" s="49">
        <v>14199</v>
      </c>
      <c r="D31" s="49">
        <v>14793</v>
      </c>
      <c r="E31" s="126">
        <v>15392</v>
      </c>
      <c r="F31" s="126">
        <v>15915</v>
      </c>
      <c r="G31" s="289"/>
      <c r="H31" s="126">
        <v>3314148</v>
      </c>
      <c r="I31" s="231"/>
      <c r="J31" s="98"/>
      <c r="K31" s="98"/>
      <c r="L31" s="98"/>
    </row>
    <row r="32" spans="1:12">
      <c r="A32" s="159" t="s">
        <v>203</v>
      </c>
      <c r="B32" s="49">
        <v>25</v>
      </c>
      <c r="C32" s="156">
        <v>16</v>
      </c>
      <c r="D32" s="49">
        <v>23</v>
      </c>
      <c r="E32" s="126">
        <v>30</v>
      </c>
      <c r="F32" s="126">
        <v>36</v>
      </c>
      <c r="G32" s="289"/>
      <c r="H32" s="126">
        <v>3333</v>
      </c>
      <c r="I32" s="231"/>
      <c r="J32" s="98"/>
      <c r="K32" s="98"/>
      <c r="L32" s="98"/>
    </row>
    <row r="33" spans="1:12">
      <c r="A33" s="159" t="s">
        <v>201</v>
      </c>
      <c r="B33" s="49">
        <v>14</v>
      </c>
      <c r="C33" s="156">
        <v>14</v>
      </c>
      <c r="D33" s="49">
        <v>16</v>
      </c>
      <c r="E33" s="126">
        <v>17</v>
      </c>
      <c r="F33" s="126">
        <v>23</v>
      </c>
      <c r="G33" s="289"/>
      <c r="H33" s="126">
        <v>9567</v>
      </c>
      <c r="I33" s="231"/>
      <c r="J33" s="98"/>
      <c r="K33" s="98"/>
      <c r="L33" s="98"/>
    </row>
    <row r="34" spans="1:12" ht="9.9499999999999993" customHeight="1">
      <c r="A34" s="47"/>
      <c r="B34" s="49"/>
      <c r="C34" s="49"/>
      <c r="D34" s="49"/>
      <c r="E34" s="289"/>
      <c r="F34" s="289"/>
      <c r="G34" s="308"/>
      <c r="H34" s="289"/>
      <c r="I34" s="231"/>
      <c r="J34" s="98"/>
      <c r="K34" s="98"/>
      <c r="L34" s="98"/>
    </row>
    <row r="35" spans="1:12">
      <c r="A35" s="47" t="s">
        <v>100</v>
      </c>
      <c r="B35" s="49">
        <v>1504</v>
      </c>
      <c r="C35" s="49">
        <v>1502</v>
      </c>
      <c r="D35" s="49">
        <v>1611</v>
      </c>
      <c r="E35" s="126">
        <f>SUM(E36:E38)</f>
        <v>1628</v>
      </c>
      <c r="F35" s="126">
        <f>SUM(F36:F38)</f>
        <v>1638</v>
      </c>
      <c r="G35" s="308"/>
      <c r="H35" s="126">
        <f>SUM(H36:H38)</f>
        <v>218154</v>
      </c>
      <c r="I35" s="231"/>
      <c r="J35" s="98"/>
      <c r="K35" s="98"/>
      <c r="L35" s="98"/>
    </row>
    <row r="36" spans="1:12">
      <c r="A36" s="159" t="s">
        <v>202</v>
      </c>
      <c r="B36" s="49">
        <v>14</v>
      </c>
      <c r="C36" s="156" t="s">
        <v>31</v>
      </c>
      <c r="D36" s="49" t="s">
        <v>31</v>
      </c>
      <c r="E36" s="126" t="s">
        <v>31</v>
      </c>
      <c r="F36" s="126" t="s">
        <v>31</v>
      </c>
      <c r="G36" s="289"/>
      <c r="H36" s="126" t="s">
        <v>31</v>
      </c>
      <c r="I36" s="231"/>
      <c r="J36" s="98"/>
      <c r="K36" s="98"/>
      <c r="L36" s="98"/>
    </row>
    <row r="37" spans="1:12">
      <c r="A37" s="159" t="s">
        <v>203</v>
      </c>
      <c r="B37" s="49">
        <v>1490</v>
      </c>
      <c r="C37" s="49">
        <v>1502</v>
      </c>
      <c r="D37" s="49">
        <v>1611</v>
      </c>
      <c r="E37" s="126">
        <v>1628</v>
      </c>
      <c r="F37" s="126">
        <v>1638</v>
      </c>
      <c r="G37" s="289"/>
      <c r="H37" s="126">
        <v>218154</v>
      </c>
      <c r="I37" s="231"/>
      <c r="J37" s="98"/>
      <c r="K37" s="98"/>
      <c r="L37" s="98"/>
    </row>
    <row r="38" spans="1:12">
      <c r="A38" s="159" t="s">
        <v>201</v>
      </c>
      <c r="B38" s="49" t="s">
        <v>31</v>
      </c>
      <c r="C38" s="49" t="s">
        <v>31</v>
      </c>
      <c r="D38" s="49" t="s">
        <v>31</v>
      </c>
      <c r="E38" s="126" t="s">
        <v>31</v>
      </c>
      <c r="F38" s="126" t="s">
        <v>31</v>
      </c>
      <c r="G38" s="289"/>
      <c r="H38" s="126" t="s">
        <v>31</v>
      </c>
      <c r="I38" s="231"/>
      <c r="J38" s="98"/>
      <c r="K38" s="98"/>
      <c r="L38" s="98"/>
    </row>
    <row r="39" spans="1:12" ht="9.9499999999999993" customHeight="1">
      <c r="A39" s="47"/>
      <c r="B39" s="49"/>
      <c r="C39" s="49"/>
      <c r="D39" s="49"/>
      <c r="E39" s="289"/>
      <c r="F39" s="289"/>
      <c r="G39" s="308"/>
      <c r="H39" s="289"/>
      <c r="I39" s="231"/>
      <c r="J39" s="98"/>
      <c r="K39" s="98"/>
      <c r="L39" s="98"/>
    </row>
    <row r="40" spans="1:12">
      <c r="A40" s="47" t="s">
        <v>99</v>
      </c>
      <c r="B40" s="49">
        <v>4582</v>
      </c>
      <c r="C40" s="49">
        <v>4884</v>
      </c>
      <c r="D40" s="49">
        <v>3955</v>
      </c>
      <c r="E40" s="126">
        <f>SUM(E41:E43)</f>
        <v>4017</v>
      </c>
      <c r="F40" s="126">
        <f>SUM(F41:F43)</f>
        <v>4104</v>
      </c>
      <c r="G40" s="322"/>
      <c r="H40" s="126">
        <f>SUM(H41:H43)</f>
        <v>435864</v>
      </c>
      <c r="I40" s="231"/>
      <c r="J40" s="98"/>
      <c r="K40" s="98"/>
      <c r="L40" s="98"/>
    </row>
    <row r="41" spans="1:12">
      <c r="A41" s="159" t="s">
        <v>202</v>
      </c>
      <c r="B41" s="49">
        <v>975</v>
      </c>
      <c r="C41" s="156">
        <v>978</v>
      </c>
      <c r="D41" s="49">
        <v>974</v>
      </c>
      <c r="E41" s="126">
        <v>988</v>
      </c>
      <c r="F41" s="126">
        <v>994</v>
      </c>
      <c r="G41" s="289"/>
      <c r="H41" s="126">
        <v>123876</v>
      </c>
      <c r="J41" s="98"/>
      <c r="K41" s="98"/>
      <c r="L41" s="98"/>
    </row>
    <row r="42" spans="1:12">
      <c r="A42" s="159" t="s">
        <v>203</v>
      </c>
      <c r="B42" s="49">
        <v>3327</v>
      </c>
      <c r="C42" s="49">
        <v>3535</v>
      </c>
      <c r="D42" s="49">
        <v>2802</v>
      </c>
      <c r="E42" s="126">
        <v>2836</v>
      </c>
      <c r="F42" s="126">
        <v>2899</v>
      </c>
      <c r="G42" s="289"/>
      <c r="H42" s="126">
        <v>290231</v>
      </c>
      <c r="J42" s="98"/>
      <c r="K42" s="98"/>
      <c r="L42" s="98"/>
    </row>
    <row r="43" spans="1:12">
      <c r="A43" s="159" t="s">
        <v>201</v>
      </c>
      <c r="B43" s="49">
        <v>280</v>
      </c>
      <c r="C43" s="156">
        <v>371</v>
      </c>
      <c r="D43" s="49">
        <v>179</v>
      </c>
      <c r="E43" s="126">
        <v>193</v>
      </c>
      <c r="F43" s="126">
        <v>211</v>
      </c>
      <c r="G43" s="289"/>
      <c r="H43" s="126">
        <v>21757</v>
      </c>
      <c r="J43" s="98"/>
      <c r="K43" s="98"/>
      <c r="L43" s="98"/>
    </row>
    <row r="44" spans="1:12">
      <c r="A44" s="47"/>
      <c r="B44" s="49"/>
      <c r="C44" s="49"/>
      <c r="D44" s="49"/>
      <c r="E44" s="289"/>
      <c r="F44" s="289"/>
      <c r="G44" s="308"/>
      <c r="H44" s="292"/>
    </row>
    <row r="45" spans="1:12">
      <c r="A45" s="47" t="s">
        <v>98</v>
      </c>
      <c r="B45" s="69">
        <v>0.63</v>
      </c>
      <c r="C45" s="69">
        <v>0.63589204843573044</v>
      </c>
      <c r="D45" s="69">
        <v>0.63241580570570077</v>
      </c>
      <c r="E45" s="284">
        <v>0.63110726167344877</v>
      </c>
      <c r="F45" s="284">
        <f>F10/H10*100</f>
        <v>0.6284663471608557</v>
      </c>
      <c r="G45" s="323"/>
      <c r="H45" s="150">
        <v>100</v>
      </c>
    </row>
    <row r="46" spans="1:12">
      <c r="B46" s="356"/>
      <c r="C46" s="356"/>
      <c r="D46" s="356"/>
      <c r="E46" s="309"/>
      <c r="F46" s="309"/>
      <c r="G46" s="309"/>
      <c r="H46" s="309"/>
    </row>
    <row r="47" spans="1:12" ht="24.95" customHeight="1">
      <c r="A47" s="275" t="s">
        <v>316</v>
      </c>
      <c r="B47" s="229">
        <v>3140</v>
      </c>
      <c r="C47" s="229">
        <v>3083</v>
      </c>
      <c r="D47" s="229">
        <v>3187</v>
      </c>
      <c r="E47" s="300">
        <f>E48+E49</f>
        <v>3331</v>
      </c>
      <c r="F47" s="300">
        <f>F48+F49</f>
        <v>3485</v>
      </c>
      <c r="G47" s="358"/>
      <c r="H47" s="300">
        <v>459712</v>
      </c>
    </row>
    <row r="48" spans="1:12">
      <c r="A48" s="47" t="s">
        <v>97</v>
      </c>
      <c r="B48" s="49">
        <v>1191</v>
      </c>
      <c r="C48" s="49">
        <v>1219</v>
      </c>
      <c r="D48" s="49">
        <v>1306</v>
      </c>
      <c r="E48" s="126">
        <v>1372</v>
      </c>
      <c r="F48" s="126">
        <v>1444</v>
      </c>
      <c r="G48" s="289"/>
      <c r="H48" s="126">
        <v>189428</v>
      </c>
    </row>
    <row r="49" spans="1:9">
      <c r="A49" s="47" t="s">
        <v>96</v>
      </c>
      <c r="B49" s="49">
        <v>1949</v>
      </c>
      <c r="C49" s="49">
        <v>1864</v>
      </c>
      <c r="D49" s="49">
        <v>1881</v>
      </c>
      <c r="E49" s="126">
        <v>1959</v>
      </c>
      <c r="F49" s="126">
        <v>2041</v>
      </c>
      <c r="G49" s="289"/>
      <c r="H49" s="126">
        <v>270284</v>
      </c>
    </row>
    <row r="50" spans="1:9">
      <c r="A50" s="47"/>
      <c r="B50" s="49"/>
      <c r="C50" s="49"/>
      <c r="D50" s="49"/>
      <c r="E50" s="191"/>
      <c r="F50" s="191"/>
      <c r="G50" s="191"/>
      <c r="H50" s="289"/>
    </row>
    <row r="51" spans="1:9">
      <c r="A51" s="137" t="s">
        <v>200</v>
      </c>
      <c r="B51" s="49">
        <v>616.15182071246772</v>
      </c>
      <c r="C51" s="49">
        <v>626</v>
      </c>
      <c r="D51" s="49">
        <v>635</v>
      </c>
      <c r="E51" s="126">
        <v>649.46133435631862</v>
      </c>
      <c r="F51" s="126">
        <v>663.89331388467713</v>
      </c>
      <c r="G51" s="13"/>
      <c r="H51" s="126">
        <v>707.74396367669135</v>
      </c>
      <c r="I51" s="114"/>
    </row>
    <row r="52" spans="1:9">
      <c r="A52" s="47"/>
      <c r="B52" s="158"/>
      <c r="C52" s="158"/>
      <c r="D52" s="47"/>
      <c r="E52" s="47"/>
      <c r="F52" s="47"/>
      <c r="G52" s="47"/>
      <c r="H52" s="47"/>
    </row>
    <row r="53" spans="1:9">
      <c r="A53" s="28" t="s">
        <v>95</v>
      </c>
      <c r="B53" s="28"/>
      <c r="C53" s="28"/>
      <c r="D53" s="28"/>
      <c r="E53" s="28"/>
      <c r="F53" s="28"/>
      <c r="G53" s="28"/>
      <c r="H53" s="28"/>
    </row>
    <row r="54" spans="1:9">
      <c r="A54" s="130"/>
      <c r="B54" s="98"/>
      <c r="C54" s="98"/>
      <c r="D54" s="98"/>
      <c r="E54" s="98"/>
      <c r="F54" s="98"/>
      <c r="G54" s="98"/>
      <c r="H54" s="98"/>
    </row>
    <row r="55" spans="1:9">
      <c r="B55" s="321"/>
      <c r="C55" s="321"/>
      <c r="D55" s="321"/>
      <c r="E55" s="321"/>
      <c r="F55" s="321"/>
      <c r="G55" s="321"/>
      <c r="H55" s="321"/>
    </row>
    <row r="56" spans="1:9">
      <c r="B56" s="321"/>
      <c r="C56" s="321"/>
      <c r="D56" s="321"/>
      <c r="E56" s="321"/>
      <c r="F56" s="321"/>
      <c r="G56" s="321"/>
      <c r="H56" s="321"/>
    </row>
    <row r="59" spans="1:9">
      <c r="B59" s="49"/>
      <c r="C59" s="49"/>
      <c r="D59" s="49"/>
      <c r="E59" s="49"/>
      <c r="F59" s="49"/>
      <c r="G59" s="49"/>
      <c r="H59" s="49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H11:H12 F11:F12 E11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Normal="100" workbookViewId="0">
      <selection activeCell="J13" sqref="J13"/>
    </sheetView>
  </sheetViews>
  <sheetFormatPr baseColWidth="10" defaultRowHeight="12.75"/>
  <cols>
    <col min="1" max="1" width="27.85546875" style="8" customWidth="1"/>
    <col min="2" max="6" width="9.28515625" style="8" customWidth="1"/>
    <col min="7" max="7" width="7" style="8" customWidth="1"/>
    <col min="8" max="8" width="10.85546875" style="8" customWidth="1"/>
    <col min="9" max="16384" width="11.42578125" style="8"/>
  </cols>
  <sheetData>
    <row r="1" spans="1:14" ht="14.1" customHeight="1" thickBot="1">
      <c r="A1" s="1" t="s">
        <v>73</v>
      </c>
      <c r="B1" s="1"/>
      <c r="C1" s="1"/>
      <c r="D1" s="1"/>
      <c r="E1" s="1"/>
      <c r="F1" s="2"/>
      <c r="G1" s="2"/>
      <c r="H1" s="2"/>
    </row>
    <row r="2" spans="1:14" ht="14.1" customHeight="1">
      <c r="A2" s="3"/>
      <c r="B2" s="3"/>
      <c r="C2" s="3"/>
      <c r="D2" s="3"/>
      <c r="E2" s="3"/>
      <c r="F2" s="3"/>
      <c r="G2" s="3"/>
      <c r="K2" s="190" t="s">
        <v>231</v>
      </c>
    </row>
    <row r="3" spans="1:14" ht="14.1" customHeight="1">
      <c r="A3" s="95" t="s">
        <v>359</v>
      </c>
      <c r="B3" s="95"/>
      <c r="C3" s="95"/>
      <c r="D3" s="95"/>
      <c r="E3" s="95"/>
      <c r="F3" s="3"/>
      <c r="G3" s="3"/>
    </row>
    <row r="4" spans="1:14" ht="14.1" customHeight="1">
      <c r="A4" s="95"/>
      <c r="B4" s="95"/>
      <c r="C4" s="95"/>
      <c r="D4" s="95"/>
      <c r="E4" s="95"/>
      <c r="F4" s="3"/>
      <c r="G4" s="3"/>
    </row>
    <row r="5" spans="1:14" ht="14.1" customHeight="1">
      <c r="A5" s="6"/>
      <c r="B5" s="128" t="s">
        <v>6</v>
      </c>
      <c r="C5" s="7"/>
      <c r="D5" s="7"/>
      <c r="E5" s="7"/>
      <c r="F5" s="6"/>
      <c r="G5" s="6"/>
      <c r="H5" s="128" t="s">
        <v>7</v>
      </c>
    </row>
    <row r="6" spans="1:14" ht="14.1" customHeight="1">
      <c r="A6" s="9"/>
      <c r="B6" s="10">
        <v>2013</v>
      </c>
      <c r="C6" s="10">
        <v>2014</v>
      </c>
      <c r="D6" s="10">
        <v>2015</v>
      </c>
      <c r="E6" s="10">
        <v>2016</v>
      </c>
      <c r="F6" s="10">
        <v>2017</v>
      </c>
      <c r="G6" s="54"/>
      <c r="H6" s="10">
        <v>2017</v>
      </c>
    </row>
    <row r="7" spans="1:14" ht="14.1" customHeight="1">
      <c r="A7" s="42"/>
      <c r="B7" s="42"/>
      <c r="C7" s="42"/>
      <c r="D7" s="42"/>
      <c r="E7" s="14"/>
      <c r="F7" s="14"/>
      <c r="G7" s="14"/>
      <c r="I7" s="161"/>
      <c r="J7" s="161"/>
      <c r="K7" s="35"/>
    </row>
    <row r="8" spans="1:14" ht="14.1" customHeight="1">
      <c r="A8" s="127" t="s">
        <v>106</v>
      </c>
      <c r="B8" s="126">
        <v>4876</v>
      </c>
      <c r="C8" s="126">
        <v>6273</v>
      </c>
      <c r="D8" s="126">
        <v>7836</v>
      </c>
      <c r="E8" s="126">
        <v>8002</v>
      </c>
      <c r="F8" s="126">
        <v>8605</v>
      </c>
      <c r="G8" s="289"/>
      <c r="H8" s="126">
        <v>1704145</v>
      </c>
      <c r="I8" s="264"/>
      <c r="K8" s="266"/>
      <c r="L8" s="98"/>
      <c r="M8" s="98"/>
    </row>
    <row r="9" spans="1:14" ht="14.1" customHeight="1">
      <c r="A9" s="99"/>
      <c r="B9" s="126"/>
      <c r="C9" s="126"/>
      <c r="D9" s="126"/>
      <c r="E9" s="126"/>
      <c r="F9" s="289"/>
      <c r="G9" s="293"/>
      <c r="H9" s="289"/>
      <c r="I9" s="264"/>
      <c r="K9" s="35"/>
    </row>
    <row r="10" spans="1:14" ht="14.1" customHeight="1">
      <c r="A10" s="99" t="s">
        <v>104</v>
      </c>
      <c r="B10" s="126">
        <v>537</v>
      </c>
      <c r="C10" s="126">
        <v>747</v>
      </c>
      <c r="D10" s="126">
        <v>971</v>
      </c>
      <c r="E10" s="126">
        <v>938</v>
      </c>
      <c r="F10" s="126">
        <v>1088</v>
      </c>
      <c r="G10" s="293"/>
      <c r="H10" s="126">
        <v>186837</v>
      </c>
      <c r="I10" s="264"/>
      <c r="J10" s="265"/>
      <c r="K10" s="266"/>
    </row>
    <row r="11" spans="1:14" ht="14.1" customHeight="1">
      <c r="A11" s="99" t="s">
        <v>103</v>
      </c>
      <c r="B11" s="126">
        <v>6</v>
      </c>
      <c r="C11" s="126">
        <v>19</v>
      </c>
      <c r="D11" s="126">
        <v>36</v>
      </c>
      <c r="E11" s="126">
        <v>41</v>
      </c>
      <c r="F11" s="126">
        <v>33</v>
      </c>
      <c r="G11" s="293"/>
      <c r="H11" s="126">
        <v>4038</v>
      </c>
      <c r="I11" s="264"/>
      <c r="J11" s="265"/>
      <c r="K11" s="35"/>
    </row>
    <row r="12" spans="1:14" ht="14.1" customHeight="1">
      <c r="A12" s="99" t="s">
        <v>102</v>
      </c>
      <c r="B12" s="126">
        <v>3779</v>
      </c>
      <c r="C12" s="126">
        <v>4850</v>
      </c>
      <c r="D12" s="126">
        <v>5982</v>
      </c>
      <c r="E12" s="126">
        <v>6238</v>
      </c>
      <c r="F12" s="126">
        <v>6756</v>
      </c>
      <c r="G12" s="293"/>
      <c r="H12" s="126">
        <v>1342011</v>
      </c>
      <c r="I12" s="264"/>
      <c r="J12" s="265"/>
      <c r="K12" s="266"/>
    </row>
    <row r="13" spans="1:14" ht="14.1" customHeight="1">
      <c r="A13" s="99" t="s">
        <v>101</v>
      </c>
      <c r="B13" s="126">
        <v>410</v>
      </c>
      <c r="C13" s="126">
        <v>492</v>
      </c>
      <c r="D13" s="126">
        <v>609</v>
      </c>
      <c r="E13" s="126">
        <v>602</v>
      </c>
      <c r="F13" s="126">
        <v>553</v>
      </c>
      <c r="G13" s="293"/>
      <c r="H13" s="126">
        <v>144955</v>
      </c>
      <c r="I13" s="264"/>
      <c r="J13" s="265"/>
      <c r="K13" s="35"/>
    </row>
    <row r="14" spans="1:14" ht="14.1" customHeight="1">
      <c r="A14" s="99" t="s">
        <v>100</v>
      </c>
      <c r="B14" s="126">
        <v>140</v>
      </c>
      <c r="C14" s="126">
        <v>158</v>
      </c>
      <c r="D14" s="126">
        <v>230</v>
      </c>
      <c r="E14" s="126">
        <v>172</v>
      </c>
      <c r="F14" s="126">
        <v>163</v>
      </c>
      <c r="G14" s="293"/>
      <c r="H14" s="126">
        <v>19734</v>
      </c>
      <c r="I14" s="264"/>
      <c r="J14" s="265"/>
      <c r="K14" s="35"/>
      <c r="N14" s="98"/>
    </row>
    <row r="15" spans="1:14" ht="14.1" customHeight="1">
      <c r="A15" s="99" t="s">
        <v>228</v>
      </c>
      <c r="B15" s="126">
        <v>4</v>
      </c>
      <c r="C15" s="126">
        <v>7</v>
      </c>
      <c r="D15" s="126">
        <v>8</v>
      </c>
      <c r="E15" s="126">
        <v>11</v>
      </c>
      <c r="F15" s="126">
        <v>12</v>
      </c>
      <c r="G15" s="293"/>
      <c r="H15" s="126">
        <v>6570</v>
      </c>
      <c r="I15" s="264"/>
      <c r="J15" s="265"/>
      <c r="K15" s="35"/>
    </row>
    <row r="16" spans="1:14" ht="14.1" customHeight="1">
      <c r="A16" s="24"/>
      <c r="B16" s="25"/>
      <c r="C16" s="25"/>
      <c r="D16" s="25"/>
      <c r="E16" s="25"/>
      <c r="F16" s="131"/>
      <c r="G16" s="131"/>
      <c r="H16" s="135"/>
      <c r="I16" s="35"/>
      <c r="K16" s="35"/>
    </row>
    <row r="17" spans="1:11" ht="14.1" customHeight="1">
      <c r="A17" s="28" t="s">
        <v>95</v>
      </c>
      <c r="I17" s="35"/>
      <c r="J17" s="35"/>
      <c r="K17" s="35"/>
    </row>
    <row r="18" spans="1:11">
      <c r="A18" s="130"/>
    </row>
    <row r="19" spans="1:11" ht="9.9499999999999993" customHeight="1">
      <c r="A19" s="130"/>
      <c r="B19" s="98"/>
      <c r="C19" s="98"/>
      <c r="D19" s="98"/>
      <c r="E19" s="98"/>
      <c r="F19" s="98"/>
      <c r="G19" s="98"/>
      <c r="H19" s="98"/>
    </row>
    <row r="20" spans="1:11">
      <c r="B20" s="98"/>
      <c r="C20" s="98"/>
      <c r="D20" s="98"/>
      <c r="E20" s="98"/>
      <c r="F20" s="98"/>
      <c r="G20" s="98"/>
      <c r="H20" s="98"/>
    </row>
    <row r="21" spans="1:11">
      <c r="B21" s="98"/>
      <c r="C21" s="98"/>
      <c r="D21" s="98"/>
      <c r="E21" s="98"/>
      <c r="F21" s="98"/>
      <c r="G21" s="98"/>
      <c r="H21" s="98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Normal="100" workbookViewId="0">
      <selection activeCell="J13" sqref="J13"/>
    </sheetView>
  </sheetViews>
  <sheetFormatPr baseColWidth="10" defaultRowHeight="12.75"/>
  <cols>
    <col min="1" max="1" width="29.85546875" style="8" customWidth="1"/>
    <col min="2" max="6" width="8.85546875" style="8" customWidth="1"/>
    <col min="7" max="7" width="7.140625" style="8" customWidth="1"/>
    <col min="8" max="8" width="10.85546875" style="8" customWidth="1"/>
    <col min="9" max="16384" width="11.42578125" style="8"/>
  </cols>
  <sheetData>
    <row r="1" spans="1:11" ht="14.1" customHeight="1">
      <c r="A1" s="64"/>
      <c r="B1" s="64"/>
      <c r="C1" s="64"/>
      <c r="D1" s="64"/>
      <c r="E1" s="64"/>
      <c r="F1" s="5"/>
      <c r="G1" s="5"/>
      <c r="H1" s="5"/>
    </row>
    <row r="2" spans="1:11" ht="14.1" customHeight="1">
      <c r="A2" s="5"/>
      <c r="B2" s="5"/>
      <c r="C2" s="5"/>
      <c r="D2" s="5"/>
      <c r="E2" s="5"/>
      <c r="F2" s="5"/>
      <c r="G2" s="5"/>
      <c r="H2" s="31"/>
      <c r="K2" s="190" t="s">
        <v>231</v>
      </c>
    </row>
    <row r="3" spans="1:11" ht="14.1" customHeight="1">
      <c r="A3" s="95" t="s">
        <v>358</v>
      </c>
      <c r="B3" s="95"/>
      <c r="C3" s="95"/>
      <c r="D3" s="95"/>
      <c r="E3" s="95"/>
      <c r="F3" s="3"/>
      <c r="G3" s="3"/>
    </row>
    <row r="4" spans="1:11" ht="14.1" customHeight="1">
      <c r="A4" s="95"/>
      <c r="B4" s="95"/>
      <c r="C4" s="95"/>
      <c r="D4" s="95"/>
      <c r="E4" s="95"/>
      <c r="F4" s="3"/>
      <c r="G4" s="3"/>
    </row>
    <row r="5" spans="1:11" ht="14.1" customHeight="1">
      <c r="A5" s="6"/>
      <c r="B5" s="128" t="s">
        <v>6</v>
      </c>
      <c r="C5" s="7"/>
      <c r="D5" s="7"/>
      <c r="E5" s="7"/>
      <c r="F5" s="6"/>
      <c r="G5" s="6"/>
      <c r="H5" s="128" t="s">
        <v>7</v>
      </c>
      <c r="K5" s="200"/>
    </row>
    <row r="6" spans="1:11" ht="14.1" customHeight="1">
      <c r="A6" s="9"/>
      <c r="B6" s="10">
        <v>2013</v>
      </c>
      <c r="C6" s="10">
        <v>2014</v>
      </c>
      <c r="D6" s="10">
        <v>2015</v>
      </c>
      <c r="E6" s="10">
        <v>2016</v>
      </c>
      <c r="F6" s="10">
        <v>2017</v>
      </c>
      <c r="G6" s="54"/>
      <c r="H6" s="10">
        <v>2017</v>
      </c>
    </row>
    <row r="7" spans="1:11" ht="14.1" customHeight="1">
      <c r="A7" s="42"/>
      <c r="B7" s="42"/>
      <c r="C7" s="42"/>
      <c r="D7" s="42"/>
      <c r="E7" s="14"/>
      <c r="F7" s="14"/>
      <c r="G7" s="14"/>
    </row>
    <row r="8" spans="1:11" ht="14.1" customHeight="1">
      <c r="A8" s="127" t="s">
        <v>190</v>
      </c>
      <c r="E8" s="49"/>
      <c r="F8" s="49"/>
      <c r="G8" s="13"/>
      <c r="H8" s="14"/>
      <c r="I8" s="161"/>
      <c r="J8" s="161"/>
    </row>
    <row r="9" spans="1:11" ht="14.1" customHeight="1">
      <c r="A9" s="99" t="s">
        <v>49</v>
      </c>
      <c r="B9" s="49">
        <v>16176</v>
      </c>
      <c r="C9" s="49">
        <v>16252</v>
      </c>
      <c r="D9" s="49">
        <v>14959</v>
      </c>
      <c r="E9" s="49">
        <v>16426</v>
      </c>
      <c r="F9" s="126">
        <v>17836</v>
      </c>
      <c r="G9" s="289"/>
      <c r="H9" s="126">
        <v>3768009</v>
      </c>
      <c r="I9" s="35"/>
      <c r="J9" s="265"/>
    </row>
    <row r="10" spans="1:11" ht="14.1" customHeight="1">
      <c r="A10" s="99" t="s">
        <v>104</v>
      </c>
      <c r="B10" s="49">
        <v>3640</v>
      </c>
      <c r="C10" s="49">
        <v>3481</v>
      </c>
      <c r="D10" s="49">
        <v>3162</v>
      </c>
      <c r="E10" s="49">
        <v>3338</v>
      </c>
      <c r="F10" s="126">
        <v>3343</v>
      </c>
      <c r="G10" s="308"/>
      <c r="H10" s="126">
        <v>534829</v>
      </c>
      <c r="I10" s="265"/>
      <c r="J10" s="265"/>
    </row>
    <row r="11" spans="1:11" ht="14.1" customHeight="1">
      <c r="A11" s="99" t="s">
        <v>103</v>
      </c>
      <c r="B11" s="49">
        <v>21</v>
      </c>
      <c r="C11" s="49">
        <v>29</v>
      </c>
      <c r="D11" s="49">
        <v>55</v>
      </c>
      <c r="E11" s="49">
        <v>70</v>
      </c>
      <c r="F11" s="126">
        <v>37</v>
      </c>
      <c r="G11" s="308"/>
      <c r="H11" s="126">
        <v>5844</v>
      </c>
      <c r="I11" s="265"/>
      <c r="J11" s="265"/>
    </row>
    <row r="12" spans="1:11" ht="14.1" customHeight="1">
      <c r="A12" s="99" t="s">
        <v>102</v>
      </c>
      <c r="B12" s="49">
        <v>10259</v>
      </c>
      <c r="C12" s="49">
        <v>10386</v>
      </c>
      <c r="D12" s="49">
        <v>9457</v>
      </c>
      <c r="E12" s="49">
        <v>10465</v>
      </c>
      <c r="F12" s="126">
        <v>11818</v>
      </c>
      <c r="G12" s="308"/>
      <c r="H12" s="126">
        <v>2789511</v>
      </c>
      <c r="I12" s="265"/>
      <c r="J12" s="265"/>
    </row>
    <row r="13" spans="1:11" ht="14.1" customHeight="1">
      <c r="A13" s="99" t="s">
        <v>101</v>
      </c>
      <c r="B13" s="49">
        <v>1134</v>
      </c>
      <c r="C13" s="49">
        <v>1304</v>
      </c>
      <c r="D13" s="49">
        <v>1369</v>
      </c>
      <c r="E13" s="49">
        <v>1453</v>
      </c>
      <c r="F13" s="126">
        <v>1526</v>
      </c>
      <c r="G13" s="308"/>
      <c r="H13" s="126">
        <v>327679</v>
      </c>
      <c r="I13" s="265"/>
      <c r="J13" s="265"/>
    </row>
    <row r="14" spans="1:11" ht="14.1" customHeight="1">
      <c r="A14" s="99" t="s">
        <v>100</v>
      </c>
      <c r="B14" s="49">
        <v>427</v>
      </c>
      <c r="C14" s="49">
        <v>338</v>
      </c>
      <c r="D14" s="49">
        <v>382</v>
      </c>
      <c r="E14" s="49">
        <v>456</v>
      </c>
      <c r="F14" s="126">
        <v>508</v>
      </c>
      <c r="G14" s="308"/>
      <c r="H14" s="126">
        <v>34415</v>
      </c>
      <c r="I14" s="265"/>
      <c r="J14" s="265"/>
    </row>
    <row r="15" spans="1:11" ht="14.1" customHeight="1">
      <c r="A15" s="99" t="s">
        <v>107</v>
      </c>
      <c r="B15" s="49">
        <v>318</v>
      </c>
      <c r="C15" s="49">
        <v>380</v>
      </c>
      <c r="D15" s="49">
        <v>274</v>
      </c>
      <c r="E15" s="49">
        <v>309</v>
      </c>
      <c r="F15" s="126">
        <v>315</v>
      </c>
      <c r="G15" s="308"/>
      <c r="H15" s="126">
        <v>38737</v>
      </c>
      <c r="I15" s="265"/>
      <c r="J15" s="265"/>
    </row>
    <row r="16" spans="1:11" ht="14.1" customHeight="1">
      <c r="A16" s="99" t="s">
        <v>99</v>
      </c>
      <c r="B16" s="49">
        <v>377</v>
      </c>
      <c r="C16" s="49">
        <v>334</v>
      </c>
      <c r="D16" s="49">
        <v>260</v>
      </c>
      <c r="E16" s="49">
        <v>335</v>
      </c>
      <c r="F16" s="126">
        <v>289</v>
      </c>
      <c r="G16" s="308"/>
      <c r="H16" s="126">
        <v>36994</v>
      </c>
      <c r="I16" s="265"/>
      <c r="J16" s="265"/>
    </row>
    <row r="17" spans="1:10" ht="14.1" customHeight="1">
      <c r="A17" s="99"/>
      <c r="B17" s="49"/>
      <c r="C17" s="49"/>
      <c r="D17" s="49"/>
      <c r="E17" s="49"/>
      <c r="F17" s="126"/>
      <c r="G17" s="126"/>
      <c r="H17" s="126"/>
      <c r="I17" s="49"/>
      <c r="J17" s="265"/>
    </row>
    <row r="18" spans="1:10" ht="14.1" customHeight="1">
      <c r="A18" s="99"/>
      <c r="B18" s="49"/>
      <c r="C18" s="49"/>
      <c r="D18" s="49"/>
      <c r="E18" s="49"/>
      <c r="F18" s="289"/>
      <c r="G18" s="308"/>
      <c r="H18" s="292"/>
      <c r="I18" s="265"/>
      <c r="J18" s="265"/>
    </row>
    <row r="19" spans="1:10" ht="14.1" customHeight="1">
      <c r="A19" s="127" t="s">
        <v>191</v>
      </c>
      <c r="B19" s="49"/>
      <c r="C19" s="49"/>
      <c r="D19" s="49"/>
      <c r="E19" s="49"/>
      <c r="F19" s="289"/>
      <c r="G19" s="308"/>
      <c r="H19" s="292"/>
      <c r="I19" s="265"/>
      <c r="J19" s="265"/>
    </row>
    <row r="20" spans="1:10" ht="14.1" customHeight="1">
      <c r="A20" s="99" t="s">
        <v>49</v>
      </c>
      <c r="B20" s="49">
        <v>19590</v>
      </c>
      <c r="C20" s="49">
        <v>20546</v>
      </c>
      <c r="D20" s="49">
        <v>19363</v>
      </c>
      <c r="E20" s="49">
        <v>20547</v>
      </c>
      <c r="F20" s="126">
        <v>21621</v>
      </c>
      <c r="G20" s="308"/>
      <c r="H20" s="126">
        <v>3768009</v>
      </c>
      <c r="I20" s="265"/>
      <c r="J20" s="265"/>
    </row>
    <row r="21" spans="1:10" ht="14.1" customHeight="1">
      <c r="A21" s="99" t="s">
        <v>104</v>
      </c>
      <c r="B21" s="49">
        <v>4465</v>
      </c>
      <c r="C21" s="49">
        <v>4291</v>
      </c>
      <c r="D21" s="49">
        <v>3988</v>
      </c>
      <c r="E21" s="49">
        <v>3960</v>
      </c>
      <c r="F21" s="126">
        <v>3897</v>
      </c>
      <c r="G21" s="308"/>
      <c r="H21" s="126">
        <v>534829</v>
      </c>
      <c r="I21" s="265"/>
      <c r="J21" s="265"/>
    </row>
    <row r="22" spans="1:10" ht="14.1" customHeight="1">
      <c r="A22" s="99" t="s">
        <v>103</v>
      </c>
      <c r="B22" s="49">
        <v>20</v>
      </c>
      <c r="C22" s="49">
        <v>10</v>
      </c>
      <c r="D22" s="49">
        <v>16</v>
      </c>
      <c r="E22" s="49">
        <v>32</v>
      </c>
      <c r="F22" s="126">
        <v>14</v>
      </c>
      <c r="G22" s="308"/>
      <c r="H22" s="126">
        <v>5844</v>
      </c>
      <c r="I22" s="265"/>
      <c r="J22" s="265"/>
    </row>
    <row r="23" spans="1:10" ht="14.1" customHeight="1">
      <c r="A23" s="99" t="s">
        <v>102</v>
      </c>
      <c r="B23" s="49">
        <v>13008</v>
      </c>
      <c r="C23" s="49">
        <v>13956</v>
      </c>
      <c r="D23" s="49">
        <v>13173</v>
      </c>
      <c r="E23" s="49">
        <v>14116</v>
      </c>
      <c r="F23" s="126">
        <v>15361</v>
      </c>
      <c r="G23" s="308"/>
      <c r="H23" s="126">
        <v>2789511</v>
      </c>
      <c r="I23" s="265"/>
      <c r="J23" s="265"/>
    </row>
    <row r="24" spans="1:10" ht="14.1" customHeight="1">
      <c r="A24" s="99" t="s">
        <v>101</v>
      </c>
      <c r="B24" s="49">
        <v>1334</v>
      </c>
      <c r="C24" s="49">
        <v>1500</v>
      </c>
      <c r="D24" s="49">
        <v>1567</v>
      </c>
      <c r="E24" s="49">
        <v>1644</v>
      </c>
      <c r="F24" s="126">
        <v>1637</v>
      </c>
      <c r="G24" s="308"/>
      <c r="H24" s="126">
        <v>327679</v>
      </c>
      <c r="I24" s="265"/>
      <c r="J24" s="265"/>
    </row>
    <row r="25" spans="1:10" ht="14.1" customHeight="1">
      <c r="A25" s="99" t="s">
        <v>100</v>
      </c>
      <c r="B25" s="49">
        <v>149</v>
      </c>
      <c r="C25" s="49">
        <v>180</v>
      </c>
      <c r="D25" s="49">
        <v>149</v>
      </c>
      <c r="E25" s="49">
        <v>191</v>
      </c>
      <c r="F25" s="126">
        <v>162</v>
      </c>
      <c r="G25" s="308"/>
      <c r="H25" s="126">
        <v>34415</v>
      </c>
      <c r="I25" s="265"/>
      <c r="J25" s="265"/>
    </row>
    <row r="26" spans="1:10" ht="14.1" customHeight="1">
      <c r="A26" s="99" t="s">
        <v>107</v>
      </c>
      <c r="B26" s="69">
        <v>236</v>
      </c>
      <c r="C26" s="49">
        <v>234</v>
      </c>
      <c r="D26" s="49">
        <v>201</v>
      </c>
      <c r="E26" s="49">
        <v>244</v>
      </c>
      <c r="F26" s="126">
        <v>224</v>
      </c>
      <c r="G26" s="308"/>
      <c r="H26" s="126">
        <v>38737</v>
      </c>
      <c r="I26" s="265"/>
      <c r="J26" s="265"/>
    </row>
    <row r="27" spans="1:10" ht="14.1" customHeight="1">
      <c r="A27" s="99" t="s">
        <v>99</v>
      </c>
      <c r="B27" s="49">
        <v>378</v>
      </c>
      <c r="C27" s="49">
        <v>375</v>
      </c>
      <c r="D27" s="49">
        <v>269</v>
      </c>
      <c r="E27" s="49">
        <v>360</v>
      </c>
      <c r="F27" s="126">
        <v>326</v>
      </c>
      <c r="G27" s="308"/>
      <c r="H27" s="126">
        <v>36994</v>
      </c>
      <c r="I27" s="265"/>
      <c r="J27" s="265"/>
    </row>
    <row r="28" spans="1:10" ht="14.1" customHeight="1">
      <c r="A28" s="24"/>
      <c r="B28" s="25"/>
      <c r="C28" s="25"/>
      <c r="D28" s="25"/>
      <c r="E28" s="25"/>
      <c r="F28" s="277"/>
      <c r="G28" s="277"/>
      <c r="H28" s="279"/>
      <c r="I28" s="35"/>
      <c r="J28" s="35"/>
    </row>
    <row r="29" spans="1:10" ht="14.1" customHeight="1">
      <c r="A29" s="28" t="s">
        <v>95</v>
      </c>
      <c r="I29" s="35"/>
      <c r="J29" s="35"/>
    </row>
    <row r="30" spans="1:10" ht="14.1" customHeight="1">
      <c r="F30" s="98"/>
      <c r="G30" s="98"/>
      <c r="H30" s="98"/>
    </row>
    <row r="31" spans="1:10">
      <c r="F31" s="144"/>
      <c r="G31" s="144"/>
      <c r="H31" s="144"/>
    </row>
    <row r="32" spans="1:10">
      <c r="B32" s="98"/>
      <c r="C32" s="98"/>
      <c r="D32" s="98"/>
      <c r="E32" s="98"/>
      <c r="F32" s="98"/>
      <c r="G32" s="98"/>
      <c r="H32" s="98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J13" sqref="J13"/>
    </sheetView>
  </sheetViews>
  <sheetFormatPr baseColWidth="10" defaultRowHeight="12.75"/>
  <cols>
    <col min="1" max="1" width="28" style="8" customWidth="1"/>
    <col min="2" max="6" width="9" style="8" customWidth="1"/>
    <col min="7" max="8" width="9.42578125" style="8" customWidth="1"/>
    <col min="9" max="11" width="10.7109375" style="8" customWidth="1"/>
    <col min="12" max="16384" width="11.42578125" style="8"/>
  </cols>
  <sheetData>
    <row r="1" spans="1:12" ht="14.1" customHeight="1" thickBot="1">
      <c r="A1" s="1" t="s">
        <v>73</v>
      </c>
      <c r="B1" s="1"/>
      <c r="C1" s="1"/>
      <c r="D1" s="1"/>
      <c r="E1" s="1"/>
      <c r="F1" s="2"/>
      <c r="G1" s="2"/>
      <c r="H1" s="2"/>
    </row>
    <row r="2" spans="1:12" ht="14.1" customHeight="1">
      <c r="A2" s="3"/>
      <c r="B2" s="3"/>
      <c r="C2" s="3"/>
      <c r="D2" s="3"/>
      <c r="E2" s="3"/>
      <c r="F2" s="3"/>
      <c r="G2" s="3"/>
      <c r="K2" s="190" t="s">
        <v>231</v>
      </c>
    </row>
    <row r="3" spans="1:12" ht="14.1" customHeight="1">
      <c r="A3" s="95" t="s">
        <v>356</v>
      </c>
      <c r="B3" s="95"/>
      <c r="C3" s="95"/>
      <c r="D3" s="95"/>
      <c r="E3" s="95"/>
      <c r="F3" s="3"/>
      <c r="G3" s="3"/>
      <c r="K3" s="134"/>
    </row>
    <row r="4" spans="1:12" ht="14.1" customHeight="1">
      <c r="A4" s="12"/>
      <c r="B4" s="12"/>
      <c r="C4" s="12"/>
      <c r="D4" s="12"/>
      <c r="E4" s="12"/>
      <c r="F4" s="12"/>
      <c r="G4" s="12"/>
    </row>
    <row r="5" spans="1:12" ht="14.1" customHeight="1">
      <c r="A5" s="6"/>
      <c r="B5" s="128" t="s">
        <v>6</v>
      </c>
      <c r="C5" s="7"/>
      <c r="D5" s="7"/>
      <c r="E5" s="7"/>
      <c r="F5" s="6"/>
      <c r="G5" s="6"/>
      <c r="H5" s="128" t="s">
        <v>7</v>
      </c>
    </row>
    <row r="6" spans="1:12" ht="14.1" customHeight="1">
      <c r="A6" s="9"/>
      <c r="B6" s="10">
        <v>2013</v>
      </c>
      <c r="C6" s="10">
        <v>2014</v>
      </c>
      <c r="D6" s="10">
        <v>2015</v>
      </c>
      <c r="E6" s="10">
        <v>2016</v>
      </c>
      <c r="F6" s="10">
        <v>2017</v>
      </c>
      <c r="G6" s="54"/>
      <c r="H6" s="10">
        <v>2017</v>
      </c>
      <c r="L6" s="49"/>
    </row>
    <row r="7" spans="1:12" ht="14.1" customHeight="1">
      <c r="A7" s="42"/>
      <c r="B7" s="42"/>
      <c r="C7" s="42"/>
      <c r="D7" s="14"/>
      <c r="E7" s="14"/>
      <c r="F7" s="14"/>
      <c r="G7" s="14"/>
      <c r="I7" s="35"/>
      <c r="J7" s="161"/>
      <c r="L7" s="49"/>
    </row>
    <row r="8" spans="1:12" ht="14.1" customHeight="1">
      <c r="A8" s="127" t="s">
        <v>106</v>
      </c>
      <c r="B8" s="49">
        <v>8010</v>
      </c>
      <c r="C8" s="49">
        <v>4959</v>
      </c>
      <c r="D8" s="49">
        <v>6480</v>
      </c>
      <c r="E8" s="49">
        <f>SUM(E10:E17)</f>
        <v>5786</v>
      </c>
      <c r="F8" s="126">
        <v>5719</v>
      </c>
      <c r="G8" s="35"/>
      <c r="H8" s="126">
        <v>878248</v>
      </c>
      <c r="I8" s="35"/>
      <c r="J8" s="267"/>
      <c r="L8" s="49"/>
    </row>
    <row r="9" spans="1:12" ht="14.1" customHeight="1">
      <c r="A9" s="99" t="s">
        <v>126</v>
      </c>
      <c r="B9" s="126">
        <v>7649</v>
      </c>
      <c r="C9" s="126">
        <v>4688</v>
      </c>
      <c r="D9" s="126">
        <v>6236</v>
      </c>
      <c r="E9" s="126">
        <f>SUM(E10:E15)</f>
        <v>5508</v>
      </c>
      <c r="F9" s="126">
        <f>SUM(F10:F15)</f>
        <v>5470</v>
      </c>
      <c r="G9" s="309"/>
      <c r="H9" s="126">
        <f>SUM(H10:H15)</f>
        <v>838642</v>
      </c>
      <c r="I9" s="265"/>
      <c r="J9" s="267"/>
      <c r="L9" s="49"/>
    </row>
    <row r="10" spans="1:12" ht="14.1" customHeight="1">
      <c r="A10" s="99" t="s">
        <v>125</v>
      </c>
      <c r="B10" s="126">
        <v>1427</v>
      </c>
      <c r="C10" s="126">
        <v>932</v>
      </c>
      <c r="D10" s="126">
        <v>1147</v>
      </c>
      <c r="E10" s="126">
        <v>930</v>
      </c>
      <c r="F10" s="126">
        <v>926</v>
      </c>
      <c r="G10" s="35"/>
      <c r="H10" s="126">
        <v>107219</v>
      </c>
      <c r="I10" s="265"/>
      <c r="J10" s="267"/>
      <c r="L10" s="49"/>
    </row>
    <row r="11" spans="1:12" ht="14.1" customHeight="1">
      <c r="A11" s="99" t="s">
        <v>124</v>
      </c>
      <c r="B11" s="126">
        <v>6</v>
      </c>
      <c r="C11" s="126" t="s">
        <v>31</v>
      </c>
      <c r="D11" s="126">
        <v>11</v>
      </c>
      <c r="E11" s="126">
        <v>10</v>
      </c>
      <c r="F11" s="126">
        <v>5</v>
      </c>
      <c r="G11" s="35"/>
      <c r="H11" s="126">
        <v>1904</v>
      </c>
      <c r="I11" s="265"/>
      <c r="J11" s="267"/>
      <c r="L11" s="49"/>
    </row>
    <row r="12" spans="1:12" ht="14.1" customHeight="1">
      <c r="A12" s="99" t="s">
        <v>123</v>
      </c>
      <c r="B12" s="126">
        <v>5803</v>
      </c>
      <c r="C12" s="126">
        <v>3561</v>
      </c>
      <c r="D12" s="126">
        <v>4903</v>
      </c>
      <c r="E12" s="126">
        <v>4380</v>
      </c>
      <c r="F12" s="126">
        <v>4385</v>
      </c>
      <c r="G12" s="35"/>
      <c r="H12" s="126">
        <v>698284</v>
      </c>
      <c r="I12" s="265"/>
      <c r="J12" s="267"/>
      <c r="L12" s="49"/>
    </row>
    <row r="13" spans="1:12" ht="14.1" customHeight="1">
      <c r="A13" s="99" t="s">
        <v>122</v>
      </c>
      <c r="B13" s="126">
        <v>229</v>
      </c>
      <c r="C13" s="126">
        <v>95</v>
      </c>
      <c r="D13" s="126">
        <v>88</v>
      </c>
      <c r="E13" s="126">
        <v>96</v>
      </c>
      <c r="F13" s="126">
        <v>64</v>
      </c>
      <c r="G13" s="35"/>
      <c r="H13" s="126">
        <v>19363</v>
      </c>
      <c r="I13" s="265"/>
      <c r="J13" s="267"/>
      <c r="L13" s="49"/>
    </row>
    <row r="14" spans="1:12" ht="14.1" customHeight="1">
      <c r="A14" s="99" t="s">
        <v>121</v>
      </c>
      <c r="B14" s="126">
        <v>84</v>
      </c>
      <c r="C14" s="126">
        <v>68</v>
      </c>
      <c r="D14" s="126">
        <v>40</v>
      </c>
      <c r="E14" s="126">
        <v>62</v>
      </c>
      <c r="F14" s="126">
        <v>63</v>
      </c>
      <c r="G14" s="35"/>
      <c r="H14" s="126">
        <v>8667</v>
      </c>
      <c r="I14" s="265"/>
      <c r="J14" s="267"/>
      <c r="K14" s="8" t="s">
        <v>45</v>
      </c>
      <c r="L14" s="49"/>
    </row>
    <row r="15" spans="1:12" ht="14.1" customHeight="1">
      <c r="A15" s="99" t="s">
        <v>120</v>
      </c>
      <c r="B15" s="126">
        <v>100</v>
      </c>
      <c r="C15" s="126">
        <v>32</v>
      </c>
      <c r="D15" s="126">
        <v>47</v>
      </c>
      <c r="E15" s="126">
        <v>30</v>
      </c>
      <c r="F15" s="126">
        <v>27</v>
      </c>
      <c r="G15" s="35"/>
      <c r="H15" s="126">
        <v>3205</v>
      </c>
      <c r="I15" s="265"/>
      <c r="J15" s="267"/>
    </row>
    <row r="16" spans="1:12" ht="14.1" customHeight="1">
      <c r="A16" s="99" t="s">
        <v>107</v>
      </c>
      <c r="B16" s="126">
        <v>62</v>
      </c>
      <c r="C16" s="126">
        <v>38</v>
      </c>
      <c r="D16" s="126">
        <v>48</v>
      </c>
      <c r="E16" s="126">
        <v>34</v>
      </c>
      <c r="F16" s="126">
        <v>55</v>
      </c>
      <c r="G16" s="35"/>
      <c r="H16" s="126">
        <v>4164</v>
      </c>
      <c r="I16" s="265"/>
      <c r="J16" s="267"/>
    </row>
    <row r="17" spans="1:10" ht="14.1" customHeight="1">
      <c r="A17" s="99" t="s">
        <v>119</v>
      </c>
      <c r="B17" s="126">
        <v>299</v>
      </c>
      <c r="C17" s="126">
        <v>233</v>
      </c>
      <c r="D17" s="126">
        <v>196</v>
      </c>
      <c r="E17" s="126">
        <v>244</v>
      </c>
      <c r="F17" s="126">
        <v>194</v>
      </c>
      <c r="G17" s="35"/>
      <c r="H17" s="126">
        <v>35442</v>
      </c>
      <c r="I17" s="265"/>
      <c r="J17" s="267"/>
    </row>
    <row r="18" spans="1:10" ht="14.1" customHeight="1">
      <c r="A18" s="24"/>
      <c r="B18" s="310"/>
      <c r="C18" s="310"/>
      <c r="D18" s="310"/>
      <c r="E18" s="310"/>
      <c r="F18" s="277"/>
      <c r="G18" s="277"/>
      <c r="H18" s="279"/>
      <c r="I18" s="35"/>
      <c r="J18" s="267"/>
    </row>
    <row r="19" spans="1:10" ht="14.1" customHeight="1">
      <c r="A19" s="28" t="s">
        <v>95</v>
      </c>
      <c r="F19" s="35"/>
      <c r="G19" s="35"/>
      <c r="H19" s="35"/>
      <c r="I19" s="35"/>
      <c r="J19" s="267"/>
    </row>
    <row r="20" spans="1:10" ht="14.1" customHeight="1">
      <c r="F20" s="266"/>
      <c r="G20" s="266"/>
      <c r="H20" s="266"/>
      <c r="I20" s="35"/>
      <c r="J20" s="267"/>
    </row>
    <row r="21" spans="1:10" ht="14.1" customHeight="1">
      <c r="B21" s="98"/>
      <c r="C21" s="98"/>
      <c r="D21" s="98"/>
      <c r="E21" s="98"/>
      <c r="F21" s="266"/>
      <c r="G21" s="266"/>
      <c r="H21" s="266"/>
      <c r="I21" s="35"/>
      <c r="J21" s="267"/>
    </row>
    <row r="22" spans="1:10" ht="14.1" customHeight="1">
      <c r="B22" s="98"/>
      <c r="C22" s="98"/>
      <c r="D22" s="98"/>
      <c r="E22" s="98"/>
      <c r="F22" s="266"/>
      <c r="G22" s="266"/>
      <c r="H22" s="266"/>
      <c r="I22" s="35"/>
      <c r="J22" s="267"/>
    </row>
    <row r="23" spans="1:10" ht="14.1" customHeight="1">
      <c r="F23" s="35" t="s">
        <v>45</v>
      </c>
      <c r="G23" s="35"/>
      <c r="H23" s="35"/>
      <c r="I23" s="35"/>
      <c r="J23" s="267"/>
    </row>
    <row r="24" spans="1:10" ht="14.1" customHeight="1">
      <c r="F24" s="35"/>
      <c r="G24" s="35"/>
      <c r="H24" s="35"/>
      <c r="I24" s="35"/>
      <c r="J24" s="267"/>
    </row>
    <row r="25" spans="1:10" ht="14.1" customHeight="1">
      <c r="F25" s="35"/>
      <c r="G25" s="35"/>
      <c r="H25" s="35"/>
      <c r="I25" s="35"/>
      <c r="J25" s="267"/>
    </row>
    <row r="26" spans="1:10" ht="14.1" customHeight="1">
      <c r="A26" s="95" t="s">
        <v>357</v>
      </c>
      <c r="B26" s="95"/>
      <c r="C26" s="95"/>
      <c r="D26" s="95"/>
      <c r="E26" s="95"/>
      <c r="F26" s="207"/>
      <c r="G26" s="207"/>
      <c r="H26" s="35"/>
      <c r="I26" s="35"/>
      <c r="J26" s="267"/>
    </row>
    <row r="27" spans="1:10" ht="14.1" customHeight="1">
      <c r="A27" s="12"/>
      <c r="B27" s="12"/>
      <c r="C27" s="12"/>
      <c r="D27" s="12"/>
      <c r="E27" s="12"/>
      <c r="F27" s="375"/>
      <c r="G27" s="375"/>
      <c r="H27" s="35"/>
      <c r="I27" s="35"/>
      <c r="J27" s="267"/>
    </row>
    <row r="28" spans="1:10" ht="14.1" customHeight="1">
      <c r="A28" s="6"/>
      <c r="B28" s="128" t="s">
        <v>6</v>
      </c>
      <c r="C28" s="7"/>
      <c r="D28" s="7"/>
      <c r="E28" s="7"/>
      <c r="F28" s="6"/>
      <c r="G28" s="6"/>
      <c r="H28" s="128" t="s">
        <v>7</v>
      </c>
      <c r="I28" s="35"/>
      <c r="J28" s="267"/>
    </row>
    <row r="29" spans="1:10" ht="14.1" customHeight="1">
      <c r="A29" s="9"/>
      <c r="B29" s="10">
        <v>2013</v>
      </c>
      <c r="C29" s="10">
        <v>2014</v>
      </c>
      <c r="D29" s="10">
        <v>2015</v>
      </c>
      <c r="E29" s="10">
        <v>2016</v>
      </c>
      <c r="F29" s="10">
        <v>2017</v>
      </c>
      <c r="G29" s="54"/>
      <c r="H29" s="10">
        <v>2017</v>
      </c>
      <c r="I29" s="35"/>
      <c r="J29" s="267"/>
    </row>
    <row r="30" spans="1:10" ht="14.1" customHeight="1">
      <c r="A30" s="42"/>
      <c r="B30" s="42"/>
      <c r="C30" s="42"/>
      <c r="D30" s="42"/>
      <c r="E30" s="14"/>
      <c r="F30" s="150"/>
      <c r="G30" s="150"/>
      <c r="H30" s="35"/>
      <c r="I30" s="35"/>
      <c r="J30" s="267"/>
    </row>
    <row r="31" spans="1:10" ht="14.1" customHeight="1">
      <c r="A31" s="99" t="s">
        <v>194</v>
      </c>
      <c r="B31" s="49">
        <v>4681</v>
      </c>
      <c r="C31" s="49">
        <v>4938</v>
      </c>
      <c r="D31" s="49">
        <v>4737</v>
      </c>
      <c r="E31" s="49">
        <v>4747</v>
      </c>
      <c r="F31" s="126">
        <f>SUM(F32:F42)</f>
        <v>4161</v>
      </c>
      <c r="G31" s="289"/>
      <c r="H31" s="126">
        <v>632512</v>
      </c>
      <c r="I31" s="266"/>
      <c r="J31" s="267"/>
    </row>
    <row r="32" spans="1:10" ht="14.1" customHeight="1">
      <c r="A32" s="22" t="s">
        <v>118</v>
      </c>
      <c r="B32" s="49">
        <v>114</v>
      </c>
      <c r="C32" s="49">
        <v>108</v>
      </c>
      <c r="D32" s="49">
        <v>98</v>
      </c>
      <c r="E32" s="49">
        <v>116</v>
      </c>
      <c r="F32" s="126">
        <v>101</v>
      </c>
      <c r="G32" s="309"/>
      <c r="H32" s="150">
        <v>26656</v>
      </c>
      <c r="I32" s="264"/>
      <c r="J32" s="267"/>
    </row>
    <row r="33" spans="1:10" ht="14.1" customHeight="1">
      <c r="A33" s="99" t="s">
        <v>117</v>
      </c>
      <c r="B33" s="49">
        <v>52</v>
      </c>
      <c r="C33" s="49">
        <v>54</v>
      </c>
      <c r="D33" s="49">
        <v>73</v>
      </c>
      <c r="E33" s="49">
        <v>92</v>
      </c>
      <c r="F33" s="126">
        <v>55</v>
      </c>
      <c r="G33" s="309"/>
      <c r="H33" s="150">
        <v>12578</v>
      </c>
      <c r="I33" s="264"/>
      <c r="J33" s="267"/>
    </row>
    <row r="34" spans="1:10" ht="14.1" customHeight="1">
      <c r="A34" s="22" t="s">
        <v>116</v>
      </c>
      <c r="B34" s="49">
        <v>342</v>
      </c>
      <c r="C34" s="49">
        <v>395</v>
      </c>
      <c r="D34" s="49">
        <v>340</v>
      </c>
      <c r="E34" s="49">
        <v>390</v>
      </c>
      <c r="F34" s="126">
        <v>342</v>
      </c>
      <c r="G34" s="309"/>
      <c r="H34" s="150">
        <v>55009</v>
      </c>
      <c r="I34" s="264"/>
      <c r="J34" s="267"/>
    </row>
    <row r="35" spans="1:10" ht="14.1" customHeight="1">
      <c r="A35" s="99" t="s">
        <v>115</v>
      </c>
      <c r="B35" s="49">
        <v>136</v>
      </c>
      <c r="C35" s="49">
        <v>175</v>
      </c>
      <c r="D35" s="49">
        <v>171</v>
      </c>
      <c r="E35" s="49">
        <v>184</v>
      </c>
      <c r="F35" s="126">
        <v>234</v>
      </c>
      <c r="G35" s="309"/>
      <c r="H35" s="150">
        <v>41769</v>
      </c>
      <c r="I35" s="264"/>
      <c r="J35" s="267"/>
    </row>
    <row r="36" spans="1:10" ht="14.1" customHeight="1">
      <c r="A36" s="99" t="s">
        <v>114</v>
      </c>
      <c r="B36" s="49">
        <v>3414</v>
      </c>
      <c r="C36" s="49">
        <v>3338</v>
      </c>
      <c r="D36" s="49">
        <v>3313</v>
      </c>
      <c r="E36" s="49">
        <v>3527</v>
      </c>
      <c r="F36" s="126">
        <v>2936</v>
      </c>
      <c r="G36" s="309"/>
      <c r="H36" s="150">
        <v>424625</v>
      </c>
      <c r="I36" s="264"/>
      <c r="J36" s="267"/>
    </row>
    <row r="37" spans="1:10" ht="14.1" customHeight="1">
      <c r="A37" s="99" t="s">
        <v>113</v>
      </c>
      <c r="B37" s="49">
        <v>121</v>
      </c>
      <c r="C37" s="49">
        <v>167</v>
      </c>
      <c r="D37" s="49">
        <v>105</v>
      </c>
      <c r="E37" s="49" t="s">
        <v>31</v>
      </c>
      <c r="F37" s="126" t="s">
        <v>31</v>
      </c>
      <c r="G37" s="309"/>
      <c r="H37" s="126" t="s">
        <v>31</v>
      </c>
      <c r="I37" s="264"/>
      <c r="J37" s="267"/>
    </row>
    <row r="38" spans="1:10" ht="14.1" customHeight="1">
      <c r="A38" s="99" t="s">
        <v>111</v>
      </c>
      <c r="B38" s="49">
        <v>225</v>
      </c>
      <c r="C38" s="49">
        <v>286</v>
      </c>
      <c r="D38" s="49">
        <v>305</v>
      </c>
      <c r="E38" s="49">
        <v>215</v>
      </c>
      <c r="F38" s="126">
        <v>221</v>
      </c>
      <c r="G38" s="309"/>
      <c r="H38" s="150">
        <v>4179</v>
      </c>
      <c r="I38" s="264"/>
      <c r="J38" s="267"/>
    </row>
    <row r="39" spans="1:10" ht="14.1" customHeight="1">
      <c r="A39" s="99" t="s">
        <v>112</v>
      </c>
      <c r="B39" s="49">
        <v>6</v>
      </c>
      <c r="C39" s="49">
        <v>8</v>
      </c>
      <c r="D39" s="49">
        <v>5</v>
      </c>
      <c r="E39" s="49">
        <v>7</v>
      </c>
      <c r="F39" s="126">
        <v>12</v>
      </c>
      <c r="G39" s="309"/>
      <c r="H39" s="150">
        <v>25874</v>
      </c>
      <c r="I39" s="264"/>
      <c r="J39" s="267"/>
    </row>
    <row r="40" spans="1:10" ht="14.1" customHeight="1">
      <c r="A40" s="99" t="s">
        <v>109</v>
      </c>
      <c r="B40" s="49">
        <v>70</v>
      </c>
      <c r="C40" s="49">
        <v>78</v>
      </c>
      <c r="D40" s="49">
        <v>60</v>
      </c>
      <c r="E40" s="49">
        <v>63</v>
      </c>
      <c r="F40" s="126">
        <v>39</v>
      </c>
      <c r="G40" s="309"/>
      <c r="H40" s="150">
        <v>561</v>
      </c>
      <c r="I40" s="264"/>
      <c r="J40" s="267"/>
    </row>
    <row r="41" spans="1:10" ht="14.1" customHeight="1">
      <c r="A41" s="99" t="s">
        <v>110</v>
      </c>
      <c r="B41" s="49" t="s">
        <v>31</v>
      </c>
      <c r="C41" s="49">
        <v>4</v>
      </c>
      <c r="D41" s="49">
        <v>2</v>
      </c>
      <c r="E41" s="49">
        <v>1</v>
      </c>
      <c r="F41" s="126">
        <v>1</v>
      </c>
      <c r="G41" s="309"/>
      <c r="H41" s="150">
        <v>6916</v>
      </c>
      <c r="I41" s="264"/>
      <c r="J41" s="267"/>
    </row>
    <row r="42" spans="1:10" ht="14.1" customHeight="1">
      <c r="A42" s="99" t="s">
        <v>108</v>
      </c>
      <c r="B42" s="49">
        <v>201</v>
      </c>
      <c r="C42" s="49">
        <v>325</v>
      </c>
      <c r="D42" s="49">
        <v>265</v>
      </c>
      <c r="E42" s="49">
        <v>152</v>
      </c>
      <c r="F42" s="126">
        <v>220</v>
      </c>
      <c r="G42" s="309"/>
      <c r="H42" s="150">
        <v>34345</v>
      </c>
      <c r="I42" s="264"/>
      <c r="J42" s="267"/>
    </row>
    <row r="43" spans="1:10" ht="14.1" customHeight="1">
      <c r="A43" s="24"/>
      <c r="B43" s="24" t="s">
        <v>45</v>
      </c>
      <c r="C43" s="24"/>
      <c r="D43" s="24"/>
      <c r="E43" s="24"/>
      <c r="F43" s="25"/>
      <c r="G43" s="25"/>
      <c r="H43" s="26"/>
      <c r="I43" s="35"/>
      <c r="J43" s="265"/>
    </row>
    <row r="44" spans="1:10" ht="14.1" customHeight="1">
      <c r="A44" s="28" t="s">
        <v>95</v>
      </c>
      <c r="I44" s="35"/>
      <c r="J44" s="35"/>
    </row>
    <row r="45" spans="1:10" ht="14.1" customHeight="1">
      <c r="A45" s="93"/>
      <c r="B45" s="98"/>
      <c r="C45" s="98"/>
      <c r="D45" s="98"/>
      <c r="E45" s="98"/>
      <c r="F45" s="98"/>
      <c r="G45" s="98"/>
      <c r="H45" s="98"/>
      <c r="I45" s="35"/>
      <c r="J45" s="35"/>
    </row>
    <row r="46" spans="1:10" ht="9.9499999999999993" customHeight="1">
      <c r="A46" s="93"/>
    </row>
    <row r="47" spans="1:10">
      <c r="B47" s="98"/>
      <c r="C47" s="98"/>
      <c r="D47" s="98"/>
      <c r="E47" s="98"/>
      <c r="F47" s="98"/>
      <c r="G47" s="98"/>
      <c r="H47" s="98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H9 E9:F9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zoomScaleNormal="100" workbookViewId="0">
      <selection activeCell="J13" sqref="J13"/>
    </sheetView>
  </sheetViews>
  <sheetFormatPr baseColWidth="10" defaultRowHeight="12.75"/>
  <cols>
    <col min="1" max="1" width="29.85546875" style="8" customWidth="1"/>
    <col min="2" max="6" width="8.85546875" style="8" customWidth="1"/>
    <col min="7" max="7" width="6.85546875" style="8" customWidth="1"/>
    <col min="8" max="8" width="10.85546875" style="8" customWidth="1"/>
    <col min="9" max="10" width="11.42578125" style="8"/>
    <col min="12" max="16384" width="11.42578125" style="8"/>
  </cols>
  <sheetData>
    <row r="1" spans="1:15" ht="14.1" customHeight="1" thickBot="1">
      <c r="A1" s="1" t="s">
        <v>73</v>
      </c>
      <c r="B1" s="1"/>
      <c r="C1" s="1"/>
      <c r="D1" s="1"/>
      <c r="E1" s="1"/>
      <c r="F1" s="2"/>
      <c r="G1" s="2"/>
      <c r="H1" s="2"/>
    </row>
    <row r="2" spans="1:15" ht="14.1" customHeight="1">
      <c r="A2" s="3"/>
      <c r="B2" s="3"/>
      <c r="C2" s="3"/>
      <c r="D2" s="3"/>
      <c r="E2" s="3"/>
      <c r="F2" s="3"/>
      <c r="G2" s="3"/>
      <c r="K2" s="190" t="s">
        <v>231</v>
      </c>
    </row>
    <row r="3" spans="1:15" ht="14.1" customHeight="1">
      <c r="A3" s="95" t="s">
        <v>360</v>
      </c>
      <c r="B3" s="95"/>
      <c r="C3" s="95"/>
      <c r="D3" s="95"/>
      <c r="E3" s="95"/>
      <c r="F3" s="3"/>
      <c r="G3" s="3"/>
    </row>
    <row r="4" spans="1:15" ht="14.1" customHeight="1">
      <c r="A4" s="95"/>
      <c r="B4" s="95"/>
      <c r="C4" s="95"/>
      <c r="D4" s="95"/>
      <c r="E4" s="95"/>
      <c r="F4" s="3"/>
      <c r="G4" s="3"/>
    </row>
    <row r="5" spans="1:15" ht="14.1" customHeight="1">
      <c r="A5" s="6"/>
      <c r="B5" s="128" t="s">
        <v>6</v>
      </c>
      <c r="C5" s="7"/>
      <c r="D5" s="7"/>
      <c r="E5" s="7"/>
      <c r="F5" s="6"/>
      <c r="G5" s="6"/>
      <c r="H5" s="128" t="s">
        <v>7</v>
      </c>
      <c r="K5" s="218"/>
    </row>
    <row r="6" spans="1:15" ht="14.1" customHeight="1">
      <c r="A6" s="9"/>
      <c r="B6" s="10">
        <v>2012</v>
      </c>
      <c r="C6" s="10">
        <v>2013</v>
      </c>
      <c r="D6" s="10">
        <v>2014</v>
      </c>
      <c r="E6" s="10">
        <v>2015</v>
      </c>
      <c r="F6" s="10">
        <v>2016</v>
      </c>
      <c r="G6" s="54"/>
      <c r="H6" s="10">
        <v>2016</v>
      </c>
      <c r="I6" s="35"/>
      <c r="J6" s="35"/>
      <c r="K6" s="157"/>
    </row>
    <row r="7" spans="1:15" ht="14.1" customHeight="1">
      <c r="A7" s="42"/>
      <c r="B7" s="42"/>
      <c r="C7" s="42"/>
      <c r="D7" s="42"/>
      <c r="E7" s="42"/>
      <c r="F7" s="14"/>
      <c r="G7" s="14"/>
      <c r="I7" s="161"/>
      <c r="J7" s="35"/>
    </row>
    <row r="8" spans="1:15" ht="14.1" customHeight="1">
      <c r="A8" s="137" t="s">
        <v>106</v>
      </c>
      <c r="C8" s="328"/>
      <c r="D8" s="328"/>
      <c r="E8" s="328"/>
      <c r="F8" s="49"/>
      <c r="G8" s="13"/>
      <c r="H8" s="14"/>
      <c r="I8" s="161"/>
      <c r="J8" s="35"/>
    </row>
    <row r="9" spans="1:15" ht="6" customHeight="1">
      <c r="A9" s="47"/>
      <c r="C9" s="328"/>
      <c r="D9" s="328"/>
      <c r="E9" s="328"/>
      <c r="F9" s="49"/>
      <c r="G9" s="13"/>
      <c r="H9" s="14"/>
      <c r="I9" s="161"/>
      <c r="J9" s="35"/>
    </row>
    <row r="10" spans="1:15" ht="14.1" customHeight="1">
      <c r="A10" s="47" t="s">
        <v>132</v>
      </c>
      <c r="B10" s="14">
        <v>638</v>
      </c>
      <c r="C10" s="14">
        <v>655</v>
      </c>
      <c r="D10" s="14">
        <v>650</v>
      </c>
      <c r="E10" s="14">
        <v>707</v>
      </c>
      <c r="F10" s="49">
        <v>712</v>
      </c>
      <c r="G10" s="291"/>
      <c r="H10" s="126">
        <v>102362</v>
      </c>
      <c r="I10" s="268"/>
      <c r="J10" s="266"/>
      <c r="K10" s="185"/>
      <c r="L10" s="98"/>
      <c r="M10" s="98"/>
      <c r="N10" s="98"/>
      <c r="O10" s="98"/>
    </row>
    <row r="11" spans="1:15" ht="14.1" customHeight="1">
      <c r="A11" s="47" t="s">
        <v>131</v>
      </c>
      <c r="B11" s="14">
        <v>10</v>
      </c>
      <c r="C11" s="14">
        <v>13</v>
      </c>
      <c r="D11" s="14">
        <v>9</v>
      </c>
      <c r="E11" s="14">
        <v>16</v>
      </c>
      <c r="F11" s="49" t="s">
        <v>28</v>
      </c>
      <c r="G11" s="291"/>
      <c r="H11" s="126" t="s">
        <v>28</v>
      </c>
      <c r="I11" s="268"/>
      <c r="J11" s="35"/>
      <c r="N11" s="98"/>
    </row>
    <row r="12" spans="1:15" ht="6" customHeight="1">
      <c r="A12" s="47"/>
      <c r="B12" s="49"/>
      <c r="C12" s="49"/>
      <c r="D12" s="49"/>
      <c r="E12" s="49"/>
      <c r="F12" s="49"/>
      <c r="G12" s="291"/>
      <c r="H12" s="126"/>
      <c r="I12" s="268"/>
      <c r="J12" s="35"/>
    </row>
    <row r="13" spans="1:15" ht="14.1" customHeight="1">
      <c r="A13" s="47" t="s">
        <v>130</v>
      </c>
      <c r="B13" s="14">
        <v>904</v>
      </c>
      <c r="C13" s="14">
        <v>931</v>
      </c>
      <c r="D13" s="14">
        <v>953</v>
      </c>
      <c r="E13" s="14">
        <v>977</v>
      </c>
      <c r="F13" s="49">
        <v>983</v>
      </c>
      <c r="G13" s="291"/>
      <c r="H13" s="126">
        <v>142200</v>
      </c>
      <c r="I13" s="268"/>
      <c r="J13" s="35"/>
    </row>
    <row r="14" spans="1:15" ht="14.1" customHeight="1">
      <c r="A14" s="47" t="s">
        <v>129</v>
      </c>
      <c r="B14" s="14">
        <v>13</v>
      </c>
      <c r="C14" s="14">
        <v>16</v>
      </c>
      <c r="D14" s="14">
        <v>11</v>
      </c>
      <c r="E14" s="14">
        <v>20</v>
      </c>
      <c r="F14" s="49">
        <v>25</v>
      </c>
      <c r="G14" s="291"/>
      <c r="H14" s="126">
        <v>1810</v>
      </c>
      <c r="I14" s="268"/>
      <c r="J14" s="35"/>
    </row>
    <row r="15" spans="1:15" ht="14.1" customHeight="1">
      <c r="A15" s="47" t="s">
        <v>128</v>
      </c>
      <c r="B15" s="14">
        <v>891</v>
      </c>
      <c r="C15" s="14">
        <v>915</v>
      </c>
      <c r="D15" s="14">
        <v>942</v>
      </c>
      <c r="E15" s="14">
        <v>957</v>
      </c>
      <c r="F15" s="49">
        <v>958</v>
      </c>
      <c r="G15" s="291"/>
      <c r="H15" s="126">
        <v>140390</v>
      </c>
      <c r="I15" s="268"/>
      <c r="J15" s="35"/>
    </row>
    <row r="16" spans="1:15" ht="14.1" customHeight="1">
      <c r="A16" s="47"/>
      <c r="B16" s="51"/>
      <c r="C16" s="51"/>
      <c r="D16" s="51"/>
      <c r="E16" s="51"/>
      <c r="F16" s="49"/>
      <c r="G16" s="291"/>
      <c r="H16" s="126"/>
      <c r="I16" s="268"/>
      <c r="J16" s="35"/>
    </row>
    <row r="17" spans="1:16" ht="14.1" customHeight="1">
      <c r="A17" s="137" t="s">
        <v>134</v>
      </c>
      <c r="B17" s="51"/>
      <c r="C17" s="51"/>
      <c r="D17" s="51"/>
      <c r="E17" s="51"/>
      <c r="F17" s="49"/>
      <c r="G17" s="291"/>
      <c r="H17" s="126"/>
      <c r="I17" s="268"/>
      <c r="J17" s="35"/>
    </row>
    <row r="18" spans="1:16" ht="6" customHeight="1">
      <c r="A18" s="47"/>
      <c r="B18" s="51"/>
      <c r="C18" s="51"/>
      <c r="D18" s="51"/>
      <c r="E18" s="51"/>
      <c r="F18" s="49"/>
      <c r="G18" s="291"/>
      <c r="H18" s="126"/>
      <c r="I18" s="268"/>
      <c r="J18" s="35"/>
    </row>
    <row r="19" spans="1:16" ht="14.1" customHeight="1">
      <c r="A19" s="47" t="s">
        <v>132</v>
      </c>
      <c r="B19" s="14">
        <v>231</v>
      </c>
      <c r="C19" s="14">
        <v>287</v>
      </c>
      <c r="D19" s="14">
        <v>238</v>
      </c>
      <c r="E19" s="14">
        <v>240</v>
      </c>
      <c r="F19" s="49">
        <v>263</v>
      </c>
      <c r="G19" s="291"/>
      <c r="H19" s="126">
        <v>36721</v>
      </c>
      <c r="I19" s="268"/>
      <c r="J19" s="35"/>
      <c r="K19" s="144"/>
      <c r="N19" s="98"/>
      <c r="O19" s="98"/>
      <c r="P19" s="8" t="s">
        <v>45</v>
      </c>
    </row>
    <row r="20" spans="1:16" ht="14.1" customHeight="1">
      <c r="A20" s="47" t="s">
        <v>131</v>
      </c>
      <c r="B20" s="14">
        <v>5</v>
      </c>
      <c r="C20" s="14">
        <v>12</v>
      </c>
      <c r="D20" s="14">
        <v>8</v>
      </c>
      <c r="E20" s="14">
        <v>10</v>
      </c>
      <c r="F20" s="49" t="s">
        <v>28</v>
      </c>
      <c r="G20" s="291"/>
      <c r="H20" s="126" t="s">
        <v>28</v>
      </c>
      <c r="I20" s="268"/>
      <c r="J20" s="35"/>
      <c r="L20" s="98"/>
      <c r="M20" s="98"/>
      <c r="N20" s="98"/>
    </row>
    <row r="21" spans="1:16" ht="6" customHeight="1">
      <c r="A21" s="47"/>
      <c r="B21" s="49"/>
      <c r="C21" s="49"/>
      <c r="D21" s="49"/>
      <c r="E21" s="49"/>
      <c r="F21" s="49"/>
      <c r="G21" s="291"/>
      <c r="H21" s="126"/>
      <c r="I21" s="268"/>
      <c r="J21" s="35"/>
    </row>
    <row r="22" spans="1:16" ht="14.1" customHeight="1">
      <c r="A22" s="47" t="s">
        <v>130</v>
      </c>
      <c r="B22" s="14">
        <v>383</v>
      </c>
      <c r="C22" s="14">
        <v>459</v>
      </c>
      <c r="D22" s="14">
        <v>387</v>
      </c>
      <c r="E22" s="14">
        <v>385</v>
      </c>
      <c r="F22" s="49">
        <v>427</v>
      </c>
      <c r="G22" s="291"/>
      <c r="H22" s="126">
        <v>57720</v>
      </c>
      <c r="I22" s="268"/>
      <c r="J22" s="35"/>
    </row>
    <row r="23" spans="1:16" ht="14.1" customHeight="1">
      <c r="A23" s="47" t="s">
        <v>129</v>
      </c>
      <c r="B23" s="14">
        <v>8</v>
      </c>
      <c r="C23" s="14">
        <v>14</v>
      </c>
      <c r="D23" s="14">
        <v>8</v>
      </c>
      <c r="E23" s="14">
        <v>14</v>
      </c>
      <c r="F23" s="49">
        <v>21</v>
      </c>
      <c r="G23" s="291"/>
      <c r="H23" s="126">
        <v>1291</v>
      </c>
      <c r="I23" s="268"/>
      <c r="J23" s="35"/>
      <c r="M23" s="94"/>
    </row>
    <row r="24" spans="1:16" ht="14.1" customHeight="1">
      <c r="A24" s="47" t="s">
        <v>128</v>
      </c>
      <c r="B24" s="14">
        <v>375</v>
      </c>
      <c r="C24" s="14">
        <v>445</v>
      </c>
      <c r="D24" s="14">
        <v>379</v>
      </c>
      <c r="E24" s="14">
        <v>371</v>
      </c>
      <c r="F24" s="49">
        <v>406</v>
      </c>
      <c r="G24" s="291"/>
      <c r="H24" s="126">
        <v>56429</v>
      </c>
      <c r="I24" s="268"/>
      <c r="J24" s="35"/>
      <c r="L24" s="94"/>
    </row>
    <row r="25" spans="1:16" ht="14.1" customHeight="1">
      <c r="A25" s="47"/>
      <c r="B25" s="49"/>
      <c r="C25" s="49"/>
      <c r="D25" s="49"/>
      <c r="E25" s="49"/>
      <c r="F25" s="49"/>
      <c r="G25" s="291"/>
      <c r="H25" s="126"/>
      <c r="I25" s="268"/>
      <c r="J25" s="35"/>
      <c r="L25" s="94"/>
    </row>
    <row r="26" spans="1:16" ht="14.1" customHeight="1">
      <c r="A26" s="137" t="s">
        <v>133</v>
      </c>
      <c r="B26" s="51"/>
      <c r="C26" s="51"/>
      <c r="D26" s="51"/>
      <c r="E26" s="51"/>
      <c r="F26" s="49"/>
      <c r="G26" s="291"/>
      <c r="H26" s="126"/>
      <c r="I26" s="268"/>
      <c r="J26" s="35"/>
      <c r="L26" s="133"/>
    </row>
    <row r="27" spans="1:16" ht="6" customHeight="1">
      <c r="A27" s="47"/>
      <c r="B27" s="51"/>
      <c r="C27" s="51"/>
      <c r="D27" s="51"/>
      <c r="E27" s="51"/>
      <c r="F27" s="49"/>
      <c r="G27" s="291"/>
      <c r="H27" s="126"/>
      <c r="I27" s="268"/>
      <c r="J27" s="35"/>
    </row>
    <row r="28" spans="1:16" ht="14.1" customHeight="1">
      <c r="A28" s="47" t="s">
        <v>132</v>
      </c>
      <c r="B28" s="14">
        <v>407</v>
      </c>
      <c r="C28" s="14">
        <v>368</v>
      </c>
      <c r="D28" s="14">
        <v>412</v>
      </c>
      <c r="E28" s="14">
        <v>467</v>
      </c>
      <c r="F28" s="49">
        <v>449</v>
      </c>
      <c r="G28" s="291" t="s">
        <v>45</v>
      </c>
      <c r="H28" s="126">
        <v>65641</v>
      </c>
      <c r="I28" s="268"/>
      <c r="J28" s="266"/>
      <c r="N28" s="98"/>
      <c r="O28" s="98"/>
    </row>
    <row r="29" spans="1:16" ht="14.1" customHeight="1">
      <c r="A29" s="47" t="s">
        <v>131</v>
      </c>
      <c r="B29" s="14">
        <v>5</v>
      </c>
      <c r="C29" s="14">
        <v>1</v>
      </c>
      <c r="D29" s="14">
        <v>1</v>
      </c>
      <c r="E29" s="14">
        <v>6</v>
      </c>
      <c r="F29" s="49" t="s">
        <v>28</v>
      </c>
      <c r="G29" s="291"/>
      <c r="H29" s="126" t="s">
        <v>28</v>
      </c>
      <c r="I29" s="268"/>
      <c r="J29" s="35"/>
      <c r="L29" s="98"/>
      <c r="N29" s="98"/>
    </row>
    <row r="30" spans="1:16" ht="6" customHeight="1">
      <c r="A30" s="47"/>
      <c r="B30" s="49"/>
      <c r="C30" s="49"/>
      <c r="D30" s="49"/>
      <c r="E30" s="49"/>
      <c r="F30" s="49"/>
      <c r="G30" s="291"/>
      <c r="H30" s="126"/>
      <c r="I30" s="268"/>
      <c r="J30" s="35"/>
    </row>
    <row r="31" spans="1:16" ht="14.1" customHeight="1">
      <c r="A31" s="47" t="s">
        <v>130</v>
      </c>
      <c r="B31" s="14">
        <v>521</v>
      </c>
      <c r="C31" s="14">
        <v>472</v>
      </c>
      <c r="D31" s="14">
        <v>566</v>
      </c>
      <c r="E31" s="14">
        <v>592</v>
      </c>
      <c r="F31" s="49">
        <v>556</v>
      </c>
      <c r="G31" s="291"/>
      <c r="H31" s="126">
        <v>84480</v>
      </c>
      <c r="I31" s="268"/>
      <c r="J31" s="35"/>
    </row>
    <row r="32" spans="1:16" ht="14.1" customHeight="1">
      <c r="A32" s="47" t="s">
        <v>129</v>
      </c>
      <c r="B32" s="14">
        <v>5</v>
      </c>
      <c r="C32" s="14">
        <v>2</v>
      </c>
      <c r="D32" s="14">
        <v>3</v>
      </c>
      <c r="E32" s="14">
        <v>6</v>
      </c>
      <c r="F32" s="49">
        <v>4</v>
      </c>
      <c r="G32" s="291"/>
      <c r="H32" s="126">
        <v>519</v>
      </c>
      <c r="I32" s="268"/>
      <c r="J32" s="35"/>
    </row>
    <row r="33" spans="1:10" ht="14.1" customHeight="1">
      <c r="A33" s="47" t="s">
        <v>128</v>
      </c>
      <c r="B33" s="14">
        <v>516</v>
      </c>
      <c r="C33" s="14">
        <v>470</v>
      </c>
      <c r="D33" s="14">
        <v>563</v>
      </c>
      <c r="E33" s="14">
        <v>586</v>
      </c>
      <c r="F33" s="49">
        <v>552</v>
      </c>
      <c r="G33" s="291"/>
      <c r="H33" s="126">
        <v>83961</v>
      </c>
      <c r="I33" s="268"/>
      <c r="J33" s="35"/>
    </row>
    <row r="34" spans="1:10" ht="14.1" customHeight="1">
      <c r="A34" s="24"/>
      <c r="B34" s="25"/>
      <c r="C34" s="25"/>
      <c r="D34" s="25"/>
      <c r="E34" s="25"/>
      <c r="F34" s="25"/>
      <c r="G34" s="25"/>
      <c r="H34" s="26"/>
      <c r="I34" s="35"/>
      <c r="J34" s="35"/>
    </row>
    <row r="35" spans="1:10" ht="14.1" customHeight="1">
      <c r="A35" s="28" t="s">
        <v>127</v>
      </c>
      <c r="I35" s="35"/>
      <c r="J35" s="35"/>
    </row>
    <row r="36" spans="1:10" ht="13.5" customHeight="1">
      <c r="A36" s="93"/>
      <c r="I36" s="35"/>
      <c r="J36" s="35"/>
    </row>
    <row r="37" spans="1:10">
      <c r="I37" s="35"/>
      <c r="J37" s="35"/>
    </row>
    <row r="38" spans="1:10">
      <c r="I38" s="35"/>
      <c r="J38" s="35"/>
    </row>
    <row r="39" spans="1:10">
      <c r="B39" s="98"/>
      <c r="C39" s="98"/>
      <c r="D39" s="98"/>
      <c r="E39" s="98"/>
      <c r="F39" s="98"/>
      <c r="G39" s="98"/>
      <c r="H39" s="98"/>
      <c r="I39" s="35"/>
      <c r="J39" s="35"/>
    </row>
    <row r="40" spans="1:10">
      <c r="B40" s="98"/>
      <c r="C40" s="98"/>
      <c r="D40" s="98"/>
      <c r="E40" s="98"/>
      <c r="F40" s="98"/>
      <c r="G40" s="98"/>
      <c r="H40" s="98"/>
      <c r="I40" s="35"/>
      <c r="J40" s="35"/>
    </row>
    <row r="41" spans="1:10">
      <c r="A41" s="133"/>
      <c r="B41" s="98"/>
      <c r="C41" s="98"/>
      <c r="D41" s="98"/>
      <c r="E41" s="98"/>
      <c r="F41" s="98"/>
      <c r="G41" s="98"/>
      <c r="H41" s="98"/>
    </row>
    <row r="42" spans="1:10">
      <c r="A42" s="136"/>
    </row>
    <row r="43" spans="1:10">
      <c r="A43" s="133"/>
    </row>
    <row r="45" spans="1:10">
      <c r="D45" s="8" t="s">
        <v>45</v>
      </c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Normal="100" workbookViewId="0">
      <selection activeCell="J13" sqref="J13"/>
    </sheetView>
  </sheetViews>
  <sheetFormatPr baseColWidth="10" defaultRowHeight="12.75"/>
  <cols>
    <col min="1" max="1" width="29.85546875" style="8" customWidth="1"/>
    <col min="2" max="6" width="8.85546875" style="8" customWidth="1"/>
    <col min="7" max="7" width="7.140625" style="8" customWidth="1"/>
    <col min="8" max="8" width="10.85546875" style="8" customWidth="1"/>
    <col min="9" max="16384" width="11.42578125" style="8"/>
  </cols>
  <sheetData>
    <row r="1" spans="1:11" ht="14.1" customHeight="1" thickBot="1">
      <c r="A1" s="1" t="s">
        <v>73</v>
      </c>
      <c r="B1" s="1"/>
      <c r="C1" s="1"/>
      <c r="D1" s="1"/>
      <c r="E1" s="1"/>
      <c r="F1" s="2"/>
      <c r="G1" s="2"/>
      <c r="H1" s="2"/>
    </row>
    <row r="2" spans="1:11" ht="14.1" customHeight="1">
      <c r="A2" s="3"/>
      <c r="B2" s="3"/>
      <c r="C2" s="3"/>
      <c r="D2" s="3"/>
      <c r="E2" s="3"/>
      <c r="F2" s="3"/>
      <c r="G2" s="3"/>
      <c r="K2" s="190" t="s">
        <v>231</v>
      </c>
    </row>
    <row r="3" spans="1:11" ht="14.1" customHeight="1">
      <c r="A3" s="95" t="s">
        <v>361</v>
      </c>
      <c r="B3" s="95"/>
      <c r="C3" s="95"/>
      <c r="D3" s="95"/>
      <c r="E3" s="95"/>
      <c r="F3" s="3"/>
      <c r="G3" s="3"/>
    </row>
    <row r="4" spans="1:11" ht="14.1" customHeight="1">
      <c r="A4" s="95"/>
      <c r="B4" s="95"/>
      <c r="C4" s="95"/>
      <c r="D4" s="95"/>
      <c r="E4" s="95"/>
      <c r="F4" s="3"/>
      <c r="G4" s="3"/>
    </row>
    <row r="5" spans="1:11" ht="14.1" customHeight="1">
      <c r="A5" s="6"/>
      <c r="B5" s="128" t="s">
        <v>6</v>
      </c>
      <c r="C5" s="7"/>
      <c r="D5" s="7"/>
      <c r="E5" s="7"/>
      <c r="F5" s="6"/>
      <c r="G5" s="6"/>
      <c r="H5" s="128" t="s">
        <v>7</v>
      </c>
    </row>
    <row r="6" spans="1:11" ht="14.1" customHeight="1">
      <c r="A6" s="9"/>
      <c r="B6" s="10">
        <v>2012</v>
      </c>
      <c r="C6" s="10">
        <v>2013</v>
      </c>
      <c r="D6" s="10">
        <v>2014</v>
      </c>
      <c r="E6" s="10">
        <v>2015</v>
      </c>
      <c r="F6" s="10">
        <v>2016</v>
      </c>
      <c r="G6" s="54"/>
      <c r="H6" s="10">
        <v>2016</v>
      </c>
    </row>
    <row r="7" spans="1:11" ht="8.1" customHeight="1">
      <c r="A7" s="42"/>
      <c r="B7" s="42"/>
      <c r="C7" s="42"/>
      <c r="D7" s="42"/>
      <c r="E7" s="42"/>
      <c r="F7" s="14"/>
      <c r="G7" s="14"/>
    </row>
    <row r="8" spans="1:11" ht="14.1" customHeight="1">
      <c r="A8" s="44" t="s">
        <v>145</v>
      </c>
      <c r="B8" s="42"/>
      <c r="C8" s="42"/>
      <c r="D8" s="42"/>
      <c r="E8" s="42"/>
      <c r="F8" s="14"/>
      <c r="G8" s="14"/>
    </row>
    <row r="9" spans="1:11" ht="14.1" customHeight="1">
      <c r="A9" s="99" t="s">
        <v>144</v>
      </c>
      <c r="C9" s="328"/>
      <c r="D9" s="328"/>
      <c r="E9" s="328"/>
      <c r="F9" s="49"/>
      <c r="G9" s="13"/>
      <c r="H9" s="14"/>
    </row>
    <row r="10" spans="1:11" ht="14.1" customHeight="1">
      <c r="A10" s="22" t="s">
        <v>138</v>
      </c>
      <c r="B10" s="329">
        <v>22</v>
      </c>
      <c r="C10" s="141">
        <v>40</v>
      </c>
      <c r="D10" s="141">
        <v>22</v>
      </c>
      <c r="E10" s="49" t="s">
        <v>278</v>
      </c>
      <c r="F10" s="49">
        <v>15</v>
      </c>
      <c r="G10" s="290"/>
      <c r="H10" s="14">
        <v>3592</v>
      </c>
      <c r="I10" s="114"/>
    </row>
    <row r="11" spans="1:11" ht="14.1" customHeight="1">
      <c r="A11" s="22" t="s">
        <v>137</v>
      </c>
      <c r="B11" s="126" t="s">
        <v>31</v>
      </c>
      <c r="C11" s="49">
        <v>2</v>
      </c>
      <c r="D11" s="49">
        <v>2</v>
      </c>
      <c r="E11" s="49">
        <v>1</v>
      </c>
      <c r="F11" s="49" t="s">
        <v>31</v>
      </c>
      <c r="G11" s="290"/>
      <c r="H11" s="14">
        <v>85</v>
      </c>
      <c r="I11" s="114"/>
    </row>
    <row r="12" spans="1:11" ht="14.1" customHeight="1">
      <c r="A12" s="22" t="s">
        <v>136</v>
      </c>
      <c r="B12" s="126">
        <v>35</v>
      </c>
      <c r="C12" s="49">
        <v>80</v>
      </c>
      <c r="D12" s="49">
        <v>40</v>
      </c>
      <c r="E12" s="49">
        <v>31</v>
      </c>
      <c r="F12" s="49">
        <v>27</v>
      </c>
      <c r="G12" s="290"/>
      <c r="H12" s="14">
        <v>5790</v>
      </c>
      <c r="I12" s="114"/>
    </row>
    <row r="13" spans="1:11" ht="6.75" customHeight="1">
      <c r="A13" s="99"/>
      <c r="B13" s="126"/>
      <c r="C13" s="49"/>
      <c r="D13" s="49"/>
      <c r="E13" s="49"/>
      <c r="F13" s="49"/>
      <c r="G13" s="290"/>
      <c r="H13" s="14"/>
      <c r="I13" s="114"/>
    </row>
    <row r="14" spans="1:11" ht="14.1" customHeight="1">
      <c r="A14" s="99" t="s">
        <v>143</v>
      </c>
      <c r="B14" s="126"/>
      <c r="C14" s="49"/>
      <c r="D14" s="49"/>
      <c r="E14" s="49"/>
      <c r="F14" s="49"/>
      <c r="G14" s="290"/>
      <c r="H14" s="14"/>
      <c r="I14" s="114"/>
    </row>
    <row r="15" spans="1:11" ht="14.1" customHeight="1">
      <c r="A15" s="22" t="s">
        <v>138</v>
      </c>
      <c r="B15" s="126">
        <v>12</v>
      </c>
      <c r="C15" s="49">
        <v>15</v>
      </c>
      <c r="D15" s="49">
        <v>11</v>
      </c>
      <c r="E15" s="49">
        <v>14</v>
      </c>
      <c r="F15" s="49">
        <v>19</v>
      </c>
      <c r="G15" s="290"/>
      <c r="H15" s="14">
        <v>8641</v>
      </c>
      <c r="I15" s="114"/>
    </row>
    <row r="16" spans="1:11" ht="14.1" customHeight="1">
      <c r="A16" s="22" t="s">
        <v>137</v>
      </c>
      <c r="B16" s="126">
        <v>2</v>
      </c>
      <c r="C16" s="49" t="s">
        <v>31</v>
      </c>
      <c r="D16" s="49" t="s">
        <v>31</v>
      </c>
      <c r="E16" s="49" t="s">
        <v>31</v>
      </c>
      <c r="F16" s="49" t="s">
        <v>31</v>
      </c>
      <c r="G16" s="290"/>
      <c r="H16" s="14">
        <v>242</v>
      </c>
      <c r="I16" s="114"/>
    </row>
    <row r="17" spans="1:9" ht="14.1" customHeight="1">
      <c r="A17" s="22" t="s">
        <v>136</v>
      </c>
      <c r="B17" s="126">
        <v>18</v>
      </c>
      <c r="C17" s="49">
        <v>27</v>
      </c>
      <c r="D17" s="49">
        <v>17</v>
      </c>
      <c r="E17" s="49">
        <v>19</v>
      </c>
      <c r="F17" s="49">
        <v>28</v>
      </c>
      <c r="G17" s="290"/>
      <c r="H17" s="14">
        <v>14071</v>
      </c>
      <c r="I17" s="114"/>
    </row>
    <row r="18" spans="1:9" ht="6.75" customHeight="1">
      <c r="A18" s="99"/>
      <c r="B18" s="330"/>
      <c r="C18" s="139"/>
      <c r="D18" s="139"/>
      <c r="E18" s="49"/>
      <c r="F18" s="49"/>
      <c r="G18" s="290"/>
      <c r="H18" s="14"/>
      <c r="I18" s="114"/>
    </row>
    <row r="19" spans="1:9" ht="14.1" customHeight="1">
      <c r="A19" s="99" t="s">
        <v>142</v>
      </c>
      <c r="B19" s="126"/>
      <c r="C19" s="49"/>
      <c r="D19" s="49"/>
      <c r="E19" s="49"/>
      <c r="F19" s="49"/>
      <c r="G19" s="290"/>
      <c r="H19" s="14"/>
      <c r="I19" s="114"/>
    </row>
    <row r="20" spans="1:9" ht="14.1" customHeight="1">
      <c r="A20" s="22" t="s">
        <v>138</v>
      </c>
      <c r="B20" s="126">
        <v>185</v>
      </c>
      <c r="C20" s="49">
        <v>208</v>
      </c>
      <c r="D20" s="49">
        <v>192</v>
      </c>
      <c r="E20" s="49">
        <v>195</v>
      </c>
      <c r="F20" s="49">
        <v>201</v>
      </c>
      <c r="G20" s="290"/>
      <c r="H20" s="14">
        <v>21740</v>
      </c>
      <c r="I20" s="114"/>
    </row>
    <row r="21" spans="1:9" ht="14.1" customHeight="1">
      <c r="A21" s="22" t="s">
        <v>137</v>
      </c>
      <c r="B21" s="126">
        <v>6</v>
      </c>
      <c r="C21" s="49">
        <v>10</v>
      </c>
      <c r="D21" s="49">
        <v>5</v>
      </c>
      <c r="E21" s="49">
        <v>13</v>
      </c>
      <c r="F21" s="49">
        <v>20</v>
      </c>
      <c r="G21" s="290"/>
      <c r="H21" s="14">
        <v>877</v>
      </c>
      <c r="I21" s="114"/>
    </row>
    <row r="22" spans="1:9" ht="14.1" customHeight="1">
      <c r="A22" s="22" t="s">
        <v>136</v>
      </c>
      <c r="B22" s="126">
        <v>304</v>
      </c>
      <c r="C22" s="49">
        <v>308</v>
      </c>
      <c r="D22" s="49">
        <v>303</v>
      </c>
      <c r="E22" s="49">
        <v>295</v>
      </c>
      <c r="F22" s="49">
        <v>320</v>
      </c>
      <c r="G22" s="290"/>
      <c r="H22" s="14">
        <v>32689</v>
      </c>
      <c r="I22" s="114"/>
    </row>
    <row r="23" spans="1:9" ht="6.75" customHeight="1">
      <c r="A23" s="99"/>
      <c r="B23" s="126"/>
      <c r="C23" s="49"/>
      <c r="D23" s="49"/>
      <c r="E23" s="49"/>
      <c r="F23" s="49"/>
      <c r="G23" s="290"/>
      <c r="H23" s="14"/>
      <c r="I23" s="114"/>
    </row>
    <row r="24" spans="1:9" ht="14.1" customHeight="1">
      <c r="A24" s="99" t="s">
        <v>141</v>
      </c>
      <c r="B24" s="126"/>
      <c r="C24" s="49"/>
      <c r="D24" s="49"/>
      <c r="E24" s="49"/>
      <c r="F24" s="49"/>
      <c r="G24" s="290"/>
      <c r="H24" s="14"/>
      <c r="I24" s="114"/>
    </row>
    <row r="25" spans="1:9" ht="14.1" customHeight="1">
      <c r="A25" s="22" t="s">
        <v>138</v>
      </c>
      <c r="B25" s="330">
        <v>9</v>
      </c>
      <c r="C25" s="139">
        <v>19</v>
      </c>
      <c r="D25" s="139">
        <v>10</v>
      </c>
      <c r="E25" s="49">
        <v>12</v>
      </c>
      <c r="F25" s="49">
        <v>20</v>
      </c>
      <c r="G25" s="290"/>
      <c r="H25" s="14">
        <v>978</v>
      </c>
      <c r="I25" s="114"/>
    </row>
    <row r="26" spans="1:9" ht="14.1" customHeight="1">
      <c r="A26" s="22" t="s">
        <v>137</v>
      </c>
      <c r="B26" s="330" t="s">
        <v>31</v>
      </c>
      <c r="C26" s="139">
        <v>1</v>
      </c>
      <c r="D26" s="139" t="s">
        <v>31</v>
      </c>
      <c r="E26" s="49" t="s">
        <v>31</v>
      </c>
      <c r="F26" s="254">
        <v>1</v>
      </c>
      <c r="G26" s="290"/>
      <c r="H26" s="14">
        <v>53</v>
      </c>
      <c r="I26" s="114"/>
    </row>
    <row r="27" spans="1:9" ht="14.1" customHeight="1">
      <c r="A27" s="22" t="s">
        <v>136</v>
      </c>
      <c r="B27" s="330">
        <v>12</v>
      </c>
      <c r="C27" s="139">
        <v>23</v>
      </c>
      <c r="D27" s="139">
        <v>16</v>
      </c>
      <c r="E27" s="49">
        <v>19</v>
      </c>
      <c r="F27" s="49">
        <v>23</v>
      </c>
      <c r="G27" s="290"/>
      <c r="H27" s="14">
        <v>1402</v>
      </c>
      <c r="I27" s="114"/>
    </row>
    <row r="28" spans="1:9" ht="6.75" customHeight="1">
      <c r="A28" s="140"/>
      <c r="B28" s="126"/>
      <c r="C28" s="49"/>
      <c r="D28" s="49"/>
      <c r="E28" s="49"/>
      <c r="F28" s="49"/>
      <c r="G28" s="290"/>
      <c r="H28" s="14"/>
      <c r="I28" s="114"/>
    </row>
    <row r="29" spans="1:9" ht="14.1" customHeight="1">
      <c r="A29" s="140" t="s">
        <v>140</v>
      </c>
      <c r="B29" s="126"/>
      <c r="C29" s="49"/>
      <c r="D29" s="49"/>
      <c r="E29" s="69"/>
      <c r="F29" s="69"/>
      <c r="G29" s="280"/>
      <c r="H29" s="69"/>
      <c r="I29" s="114"/>
    </row>
    <row r="30" spans="1:9" ht="14.1" customHeight="1">
      <c r="A30" s="22" t="s">
        <v>138</v>
      </c>
      <c r="B30" s="126">
        <v>2</v>
      </c>
      <c r="C30" s="49">
        <v>3</v>
      </c>
      <c r="D30" s="49" t="s">
        <v>31</v>
      </c>
      <c r="E30" s="49">
        <v>4</v>
      </c>
      <c r="F30" s="49">
        <v>3</v>
      </c>
      <c r="G30" s="290"/>
      <c r="H30" s="14">
        <v>151</v>
      </c>
      <c r="I30" s="114"/>
    </row>
    <row r="31" spans="1:9" ht="14.1" customHeight="1">
      <c r="A31" s="22" t="s">
        <v>137</v>
      </c>
      <c r="B31" s="126" t="s">
        <v>31</v>
      </c>
      <c r="C31" s="49">
        <v>1</v>
      </c>
      <c r="D31" s="49" t="s">
        <v>31</v>
      </c>
      <c r="E31" s="49" t="s">
        <v>31</v>
      </c>
      <c r="F31" s="49" t="s">
        <v>31</v>
      </c>
      <c r="G31" s="290"/>
      <c r="H31" s="14">
        <v>6</v>
      </c>
      <c r="I31" s="114"/>
    </row>
    <row r="32" spans="1:9" ht="14.1" customHeight="1">
      <c r="A32" s="22" t="s">
        <v>136</v>
      </c>
      <c r="B32" s="126">
        <v>2</v>
      </c>
      <c r="C32" s="49">
        <v>3</v>
      </c>
      <c r="D32" s="49" t="s">
        <v>31</v>
      </c>
      <c r="E32" s="49">
        <v>4</v>
      </c>
      <c r="F32" s="49">
        <v>3</v>
      </c>
      <c r="G32" s="290"/>
      <c r="H32" s="14">
        <v>196</v>
      </c>
      <c r="I32" s="114"/>
    </row>
    <row r="33" spans="1:9" ht="6.75" customHeight="1">
      <c r="A33" s="140"/>
      <c r="B33" s="126"/>
      <c r="C33" s="49"/>
      <c r="D33" s="49"/>
      <c r="E33" s="49"/>
      <c r="F33" s="49"/>
      <c r="G33" s="290"/>
      <c r="H33" s="14"/>
      <c r="I33" s="114"/>
    </row>
    <row r="34" spans="1:9" ht="14.1" customHeight="1">
      <c r="A34" s="140" t="s">
        <v>139</v>
      </c>
      <c r="B34" s="126"/>
      <c r="C34" s="49"/>
      <c r="D34" s="49"/>
      <c r="E34" s="49"/>
      <c r="F34" s="49"/>
      <c r="G34" s="290"/>
      <c r="H34" s="14"/>
      <c r="I34" s="114"/>
    </row>
    <row r="35" spans="1:9" ht="14.1" customHeight="1">
      <c r="A35" s="22" t="s">
        <v>138</v>
      </c>
      <c r="B35" s="126">
        <v>1</v>
      </c>
      <c r="C35" s="49">
        <v>1</v>
      </c>
      <c r="D35" s="49">
        <v>2</v>
      </c>
      <c r="E35" s="49" t="s">
        <v>31</v>
      </c>
      <c r="F35" s="49">
        <v>1</v>
      </c>
      <c r="G35" s="290"/>
      <c r="H35" s="14">
        <v>263</v>
      </c>
      <c r="I35" s="114"/>
    </row>
    <row r="36" spans="1:9" ht="14.1" customHeight="1">
      <c r="A36" s="22" t="s">
        <v>137</v>
      </c>
      <c r="B36" s="126" t="s">
        <v>31</v>
      </c>
      <c r="C36" s="49" t="s">
        <v>31</v>
      </c>
      <c r="D36" s="49" t="s">
        <v>31</v>
      </c>
      <c r="E36" s="49" t="s">
        <v>31</v>
      </c>
      <c r="F36" s="139" t="s">
        <v>31</v>
      </c>
      <c r="G36" s="290"/>
      <c r="H36" s="14">
        <v>1</v>
      </c>
      <c r="I36" s="244"/>
    </row>
    <row r="37" spans="1:9" ht="14.1" customHeight="1">
      <c r="A37" s="22" t="s">
        <v>136</v>
      </c>
      <c r="B37" s="126">
        <v>4</v>
      </c>
      <c r="C37" s="49">
        <v>1</v>
      </c>
      <c r="D37" s="49">
        <v>3</v>
      </c>
      <c r="E37" s="49" t="s">
        <v>31</v>
      </c>
      <c r="F37" s="49">
        <v>1</v>
      </c>
      <c r="G37" s="290"/>
      <c r="H37" s="14">
        <v>394</v>
      </c>
      <c r="I37" s="244"/>
    </row>
    <row r="38" spans="1:9" ht="6.75" customHeight="1">
      <c r="A38" s="3"/>
      <c r="B38" s="126"/>
      <c r="C38" s="49"/>
      <c r="D38" s="49"/>
      <c r="E38" s="49"/>
      <c r="F38" s="49"/>
      <c r="G38" s="290"/>
      <c r="H38" s="14"/>
      <c r="I38" s="244"/>
    </row>
    <row r="39" spans="1:9" ht="14.1" customHeight="1">
      <c r="A39" s="138" t="s">
        <v>277</v>
      </c>
      <c r="B39" s="126"/>
      <c r="C39" s="49"/>
      <c r="D39" s="49"/>
      <c r="E39" s="49"/>
      <c r="F39" s="49"/>
      <c r="G39" s="290"/>
      <c r="H39" s="14"/>
      <c r="I39" s="244"/>
    </row>
    <row r="40" spans="1:9" ht="14.1" customHeight="1">
      <c r="A40" s="22" t="s">
        <v>138</v>
      </c>
      <c r="B40" s="126">
        <v>407</v>
      </c>
      <c r="C40" s="49">
        <v>369</v>
      </c>
      <c r="D40" s="49">
        <v>412</v>
      </c>
      <c r="E40" s="49">
        <v>467</v>
      </c>
      <c r="F40" s="49">
        <v>449</v>
      </c>
      <c r="G40" s="290"/>
      <c r="H40" s="14">
        <v>65641</v>
      </c>
      <c r="I40" s="114"/>
    </row>
    <row r="41" spans="1:9" ht="14.1" customHeight="1">
      <c r="A41" s="22" t="s">
        <v>137</v>
      </c>
      <c r="B41" s="126">
        <v>5</v>
      </c>
      <c r="C41" s="49">
        <v>2</v>
      </c>
      <c r="D41" s="49">
        <v>3</v>
      </c>
      <c r="E41" s="49">
        <v>6</v>
      </c>
      <c r="F41" s="49">
        <v>4</v>
      </c>
      <c r="G41" s="290"/>
      <c r="H41" s="14">
        <v>519</v>
      </c>
      <c r="I41" s="244"/>
    </row>
    <row r="42" spans="1:9" ht="14.1" customHeight="1">
      <c r="A42" s="22" t="s">
        <v>136</v>
      </c>
      <c r="B42" s="126">
        <v>516</v>
      </c>
      <c r="C42" s="49">
        <v>473</v>
      </c>
      <c r="D42" s="49">
        <v>563</v>
      </c>
      <c r="E42" s="49">
        <v>586</v>
      </c>
      <c r="F42" s="49">
        <v>552</v>
      </c>
      <c r="G42" s="290"/>
      <c r="H42" s="14">
        <v>83961</v>
      </c>
      <c r="I42" s="244"/>
    </row>
    <row r="43" spans="1:9" ht="8.1" customHeight="1">
      <c r="A43" s="22"/>
      <c r="B43" s="25"/>
      <c r="C43" s="25"/>
      <c r="D43" s="25"/>
      <c r="E43" s="25"/>
      <c r="F43" s="25"/>
      <c r="G43" s="25"/>
      <c r="H43" s="26"/>
    </row>
    <row r="44" spans="1:9" ht="14.1" customHeight="1">
      <c r="A44" s="28" t="s">
        <v>135</v>
      </c>
    </row>
    <row r="45" spans="1:9">
      <c r="A45" s="130"/>
    </row>
    <row r="47" spans="1:9" ht="9.9499999999999993" customHeight="1">
      <c r="A47" s="130"/>
    </row>
    <row r="54" spans="4:4">
      <c r="D54" s="8" t="s">
        <v>45</v>
      </c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Normal="100" workbookViewId="0">
      <selection activeCell="J13" sqref="J13"/>
    </sheetView>
  </sheetViews>
  <sheetFormatPr baseColWidth="10" defaultRowHeight="12.75"/>
  <cols>
    <col min="1" max="1" width="34.85546875" style="8" customWidth="1"/>
    <col min="2" max="2" width="7.7109375" style="8" customWidth="1"/>
    <col min="3" max="6" width="8.7109375" style="8" customWidth="1"/>
    <col min="7" max="7" width="3.7109375" style="8" customWidth="1"/>
    <col min="8" max="8" width="10.85546875" style="8" customWidth="1"/>
    <col min="9" max="9" width="2.7109375" style="8" customWidth="1"/>
    <col min="10" max="16384" width="11.42578125" style="8"/>
  </cols>
  <sheetData>
    <row r="1" spans="1:15" ht="14.1" customHeight="1" thickBot="1">
      <c r="A1" s="1" t="s">
        <v>73</v>
      </c>
      <c r="B1" s="1"/>
      <c r="C1" s="1"/>
      <c r="D1" s="2"/>
      <c r="E1" s="2"/>
      <c r="F1" s="2"/>
      <c r="G1" s="2"/>
      <c r="H1" s="2"/>
    </row>
    <row r="2" spans="1:15" ht="14.1" customHeight="1">
      <c r="A2" s="3"/>
      <c r="B2" s="3"/>
      <c r="C2" s="3"/>
      <c r="D2" s="3"/>
      <c r="E2" s="3"/>
      <c r="F2" s="3"/>
      <c r="G2" s="3"/>
      <c r="L2" s="190" t="s">
        <v>231</v>
      </c>
    </row>
    <row r="3" spans="1:15">
      <c r="A3" s="95" t="s">
        <v>355</v>
      </c>
      <c r="B3" s="95"/>
      <c r="C3" s="95"/>
      <c r="D3" s="3"/>
      <c r="E3" s="3"/>
      <c r="F3" s="147"/>
      <c r="G3" s="147"/>
      <c r="H3" s="134"/>
      <c r="J3" s="114"/>
    </row>
    <row r="4" spans="1:15">
      <c r="A4" s="12"/>
      <c r="B4" s="12"/>
      <c r="C4" s="12"/>
      <c r="D4" s="12"/>
      <c r="E4" s="12"/>
      <c r="F4" s="146"/>
      <c r="G4" s="146"/>
      <c r="H4" s="134"/>
      <c r="J4" s="114"/>
    </row>
    <row r="5" spans="1:15">
      <c r="A5" s="6"/>
      <c r="B5" s="128" t="s">
        <v>6</v>
      </c>
      <c r="C5" s="7"/>
      <c r="D5" s="6"/>
      <c r="E5" s="6"/>
      <c r="F5" s="6"/>
      <c r="G5" s="6"/>
      <c r="H5" s="128" t="s">
        <v>7</v>
      </c>
      <c r="J5" s="184"/>
    </row>
    <row r="6" spans="1:15">
      <c r="A6" s="9"/>
      <c r="B6" s="10">
        <v>2013</v>
      </c>
      <c r="C6" s="10">
        <v>2014</v>
      </c>
      <c r="D6" s="10">
        <v>2015</v>
      </c>
      <c r="E6" s="10">
        <v>2016</v>
      </c>
      <c r="F6" s="10">
        <v>2017</v>
      </c>
      <c r="G6" s="54"/>
      <c r="H6" s="10">
        <v>2017</v>
      </c>
      <c r="I6" s="145"/>
      <c r="J6" s="114"/>
    </row>
    <row r="7" spans="1:15">
      <c r="A7" s="42"/>
      <c r="B7" s="14"/>
      <c r="C7" s="14"/>
      <c r="D7" s="14"/>
      <c r="E7" s="14"/>
      <c r="F7" s="14"/>
      <c r="G7" s="14"/>
      <c r="J7" s="114"/>
      <c r="K7" s="125"/>
      <c r="L7" s="125"/>
      <c r="M7" s="125"/>
      <c r="N7" s="98"/>
      <c r="O7" s="98"/>
    </row>
    <row r="8" spans="1:15">
      <c r="A8" s="143" t="s">
        <v>304</v>
      </c>
      <c r="B8" s="49"/>
      <c r="C8" s="49"/>
      <c r="D8" s="49"/>
      <c r="E8" s="49"/>
      <c r="F8" s="49"/>
      <c r="G8" s="13"/>
      <c r="H8" s="14"/>
      <c r="J8"/>
      <c r="K8"/>
      <c r="L8"/>
    </row>
    <row r="9" spans="1:15">
      <c r="A9" s="271" t="s">
        <v>49</v>
      </c>
      <c r="B9" s="49">
        <v>542</v>
      </c>
      <c r="C9" s="49">
        <v>642</v>
      </c>
      <c r="D9" s="49">
        <v>660</v>
      </c>
      <c r="E9" s="49">
        <v>641</v>
      </c>
      <c r="F9" s="49">
        <v>646</v>
      </c>
      <c r="G9" s="13"/>
      <c r="H9" s="126">
        <v>1906523</v>
      </c>
      <c r="J9"/>
      <c r="K9"/>
      <c r="L9"/>
      <c r="M9" s="144"/>
      <c r="N9" s="144"/>
      <c r="O9" s="144"/>
    </row>
    <row r="10" spans="1:15">
      <c r="A10" s="271" t="s">
        <v>308</v>
      </c>
      <c r="B10" s="49">
        <v>472</v>
      </c>
      <c r="C10" s="49">
        <v>561</v>
      </c>
      <c r="D10" s="49">
        <v>515</v>
      </c>
      <c r="E10" s="49">
        <v>530</v>
      </c>
      <c r="F10" s="49">
        <v>521</v>
      </c>
      <c r="G10" s="13"/>
      <c r="H10" s="126">
        <v>1712887</v>
      </c>
      <c r="J10"/>
      <c r="K10"/>
      <c r="L10"/>
      <c r="N10" s="98"/>
    </row>
    <row r="11" spans="1:15">
      <c r="A11" s="271" t="s">
        <v>307</v>
      </c>
      <c r="B11" s="49">
        <v>59</v>
      </c>
      <c r="C11" s="49">
        <v>75</v>
      </c>
      <c r="D11" s="49">
        <v>134</v>
      </c>
      <c r="E11" s="49">
        <v>96</v>
      </c>
      <c r="F11" s="49">
        <v>103</v>
      </c>
      <c r="G11" s="13"/>
      <c r="H11" s="126">
        <v>165010</v>
      </c>
      <c r="J11"/>
      <c r="K11"/>
      <c r="L11"/>
      <c r="N11" s="98"/>
    </row>
    <row r="12" spans="1:15" s="270" customFormat="1">
      <c r="A12" s="271" t="s">
        <v>306</v>
      </c>
      <c r="B12" s="49">
        <v>11</v>
      </c>
      <c r="C12" s="49">
        <v>6</v>
      </c>
      <c r="D12" s="49">
        <v>11</v>
      </c>
      <c r="E12" s="49">
        <v>15</v>
      </c>
      <c r="F12" s="49">
        <v>22</v>
      </c>
      <c r="G12" s="13"/>
      <c r="H12" s="126">
        <v>28626</v>
      </c>
      <c r="J12"/>
      <c r="K12"/>
      <c r="L12"/>
      <c r="N12" s="98"/>
    </row>
    <row r="13" spans="1:15">
      <c r="A13" s="14"/>
      <c r="B13" s="49"/>
      <c r="C13" s="49"/>
      <c r="D13" s="49"/>
      <c r="E13" s="49"/>
      <c r="F13" s="49"/>
      <c r="G13" s="13"/>
      <c r="H13" s="381"/>
      <c r="J13"/>
      <c r="K13"/>
      <c r="L13"/>
    </row>
    <row r="14" spans="1:15">
      <c r="A14" s="143" t="s">
        <v>305</v>
      </c>
      <c r="B14" s="49"/>
      <c r="C14" s="49"/>
      <c r="D14" s="49"/>
      <c r="E14" s="49"/>
      <c r="F14" s="49"/>
      <c r="G14" s="13"/>
      <c r="H14" s="381"/>
      <c r="J14"/>
      <c r="K14"/>
      <c r="L14"/>
      <c r="M14" s="142"/>
      <c r="N14" s="142"/>
      <c r="O14" s="142"/>
    </row>
    <row r="15" spans="1:15">
      <c r="A15" s="271" t="s">
        <v>49</v>
      </c>
      <c r="B15" s="49">
        <v>8715</v>
      </c>
      <c r="C15" s="126">
        <v>11672</v>
      </c>
      <c r="D15" s="49">
        <v>12994</v>
      </c>
      <c r="E15" s="49">
        <v>15125</v>
      </c>
      <c r="F15" s="49">
        <v>17061</v>
      </c>
      <c r="G15" s="13"/>
      <c r="H15" s="126">
        <v>248375790</v>
      </c>
      <c r="J15"/>
      <c r="K15" s="144"/>
      <c r="L15" s="144"/>
      <c r="M15" s="98"/>
      <c r="N15" s="98"/>
      <c r="O15" s="98"/>
    </row>
    <row r="16" spans="1:15">
      <c r="A16" s="271" t="s">
        <v>308</v>
      </c>
      <c r="B16" s="49">
        <v>8155</v>
      </c>
      <c r="C16" s="126">
        <v>10235</v>
      </c>
      <c r="D16" s="49">
        <v>11275</v>
      </c>
      <c r="E16" s="49">
        <v>12521</v>
      </c>
      <c r="F16" s="49">
        <v>14216</v>
      </c>
      <c r="G16" s="13"/>
      <c r="H16" s="126">
        <v>234848013</v>
      </c>
      <c r="J16"/>
      <c r="K16" s="144"/>
      <c r="L16" s="144"/>
      <c r="M16" s="142"/>
      <c r="N16" s="144"/>
      <c r="O16" s="142"/>
    </row>
    <row r="17" spans="1:14">
      <c r="A17" s="271" t="s">
        <v>307</v>
      </c>
      <c r="B17" s="49">
        <v>553</v>
      </c>
      <c r="C17" s="126">
        <v>1437</v>
      </c>
      <c r="D17" s="49">
        <v>1719</v>
      </c>
      <c r="E17" s="49">
        <v>2604</v>
      </c>
      <c r="F17" s="49">
        <v>2845</v>
      </c>
      <c r="G17" s="13"/>
      <c r="H17" s="126">
        <v>13508934</v>
      </c>
      <c r="J17"/>
      <c r="K17" s="144"/>
      <c r="L17" s="144"/>
      <c r="N17" s="98"/>
    </row>
    <row r="18" spans="1:14" s="270" customFormat="1">
      <c r="A18" s="271" t="s">
        <v>306</v>
      </c>
      <c r="B18" s="49">
        <v>7</v>
      </c>
      <c r="C18" s="126" t="s">
        <v>31</v>
      </c>
      <c r="D18" s="228" t="s">
        <v>31</v>
      </c>
      <c r="E18" s="228" t="s">
        <v>31</v>
      </c>
      <c r="F18" s="228" t="s">
        <v>31</v>
      </c>
      <c r="G18" s="13"/>
      <c r="H18" s="126">
        <v>18843</v>
      </c>
      <c r="J18"/>
      <c r="K18"/>
      <c r="L18"/>
      <c r="N18" s="98"/>
    </row>
    <row r="19" spans="1:14">
      <c r="A19" s="99"/>
      <c r="B19" s="49"/>
      <c r="C19" s="49"/>
      <c r="D19" s="49"/>
      <c r="E19" s="49"/>
      <c r="F19" s="49"/>
      <c r="G19" s="13"/>
      <c r="H19" s="14"/>
      <c r="J19"/>
      <c r="K19"/>
      <c r="L19"/>
    </row>
    <row r="20" spans="1:14">
      <c r="A20" s="28" t="s">
        <v>309</v>
      </c>
      <c r="B20" s="28"/>
      <c r="C20" s="28"/>
      <c r="D20" s="28"/>
      <c r="E20" s="28"/>
      <c r="F20" s="28"/>
      <c r="G20" s="28"/>
      <c r="H20" s="28"/>
    </row>
    <row r="21" spans="1:14">
      <c r="A21" s="130"/>
    </row>
    <row r="26" spans="1:14">
      <c r="L26" s="8" t="s">
        <v>45</v>
      </c>
    </row>
  </sheetData>
  <hyperlinks>
    <hyperlink ref="L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zoomScaleNormal="100" workbookViewId="0">
      <selection activeCell="J13" sqref="J13"/>
    </sheetView>
  </sheetViews>
  <sheetFormatPr baseColWidth="10" defaultRowHeight="12.75"/>
  <cols>
    <col min="1" max="1" width="29.85546875" style="8" customWidth="1"/>
    <col min="2" max="6" width="8.5703125" style="8" customWidth="1"/>
    <col min="7" max="7" width="7.5703125" style="8" customWidth="1"/>
    <col min="8" max="8" width="11.85546875" style="8" customWidth="1"/>
    <col min="9" max="16384" width="11.42578125" style="8"/>
  </cols>
  <sheetData>
    <row r="1" spans="1:15" ht="14.1" customHeight="1" thickBot="1">
      <c r="A1" s="1" t="s">
        <v>73</v>
      </c>
      <c r="B1" s="1"/>
      <c r="C1" s="1"/>
      <c r="D1" s="1"/>
      <c r="E1" s="1"/>
      <c r="F1" s="2"/>
      <c r="G1" s="2"/>
      <c r="H1" s="2"/>
    </row>
    <row r="2" spans="1:15" ht="14.1" customHeight="1">
      <c r="A2" s="3"/>
      <c r="B2" s="3"/>
      <c r="C2" s="3"/>
      <c r="D2" s="3"/>
      <c r="E2" s="3"/>
      <c r="F2" s="3"/>
      <c r="G2" s="3"/>
      <c r="K2" s="190" t="s">
        <v>231</v>
      </c>
    </row>
    <row r="3" spans="1:15" ht="14.1" customHeight="1">
      <c r="A3" s="95" t="s">
        <v>354</v>
      </c>
      <c r="B3" s="95"/>
      <c r="C3" s="95"/>
      <c r="D3" s="95"/>
      <c r="E3" s="95"/>
      <c r="F3" s="3"/>
      <c r="G3" s="3"/>
      <c r="J3" s="148"/>
    </row>
    <row r="4" spans="1:15" ht="14.1" customHeight="1">
      <c r="A4" s="95"/>
      <c r="B4" s="95"/>
      <c r="C4" s="95"/>
      <c r="D4" s="95"/>
      <c r="E4" s="95"/>
      <c r="F4" s="3"/>
      <c r="G4" s="3"/>
    </row>
    <row r="5" spans="1:15" ht="14.1" customHeight="1">
      <c r="A5" s="6"/>
      <c r="B5" s="128" t="s">
        <v>6</v>
      </c>
      <c r="C5" s="7"/>
      <c r="D5" s="7"/>
      <c r="E5" s="7"/>
      <c r="F5" s="6"/>
      <c r="G5" s="6"/>
      <c r="H5" s="128" t="s">
        <v>7</v>
      </c>
      <c r="I5" s="35"/>
      <c r="J5" s="125"/>
      <c r="K5" s="125"/>
      <c r="L5" s="125"/>
      <c r="M5" s="125"/>
      <c r="N5" s="125"/>
      <c r="O5" s="125"/>
    </row>
    <row r="6" spans="1:15" ht="14.1" customHeight="1">
      <c r="A6" s="9"/>
      <c r="B6" s="10">
        <v>2013</v>
      </c>
      <c r="C6" s="10">
        <v>2014</v>
      </c>
      <c r="D6" s="10">
        <v>2015</v>
      </c>
      <c r="E6" s="10">
        <v>2016</v>
      </c>
      <c r="F6" s="10">
        <v>2017</v>
      </c>
      <c r="G6" s="54"/>
      <c r="H6" s="10">
        <v>2017</v>
      </c>
      <c r="I6" s="35"/>
    </row>
    <row r="7" spans="1:15" ht="14.1" customHeight="1">
      <c r="A7" s="42"/>
      <c r="B7" s="14"/>
      <c r="C7" s="14"/>
      <c r="D7" s="14"/>
      <c r="E7" s="14"/>
      <c r="F7" s="14"/>
      <c r="G7" s="14"/>
      <c r="H7" s="226"/>
      <c r="I7" s="161"/>
    </row>
    <row r="8" spans="1:15" ht="14.1" customHeight="1">
      <c r="A8" s="127" t="s">
        <v>82</v>
      </c>
      <c r="B8" s="126">
        <v>397</v>
      </c>
      <c r="C8" s="126">
        <v>406</v>
      </c>
      <c r="D8" s="126">
        <v>418</v>
      </c>
      <c r="E8" s="126">
        <v>433</v>
      </c>
      <c r="F8" s="126">
        <v>349</v>
      </c>
      <c r="G8" s="291"/>
      <c r="H8" s="14">
        <v>126251</v>
      </c>
      <c r="I8" s="265"/>
      <c r="J8" s="114"/>
    </row>
    <row r="9" spans="1:15" ht="14.1" customHeight="1">
      <c r="A9" s="99" t="s">
        <v>152</v>
      </c>
      <c r="B9" s="126">
        <v>169</v>
      </c>
      <c r="C9" s="126">
        <v>174</v>
      </c>
      <c r="D9" s="126">
        <v>179</v>
      </c>
      <c r="E9" s="126">
        <v>180</v>
      </c>
      <c r="F9" s="126">
        <v>172</v>
      </c>
      <c r="G9" s="291"/>
      <c r="H9" s="14">
        <v>69984</v>
      </c>
      <c r="I9" s="265"/>
      <c r="J9" s="114"/>
    </row>
    <row r="10" spans="1:15" ht="14.1" customHeight="1">
      <c r="A10" s="99" t="s">
        <v>151</v>
      </c>
      <c r="B10" s="126">
        <v>63</v>
      </c>
      <c r="C10" s="126">
        <v>63</v>
      </c>
      <c r="D10" s="126">
        <v>65</v>
      </c>
      <c r="E10" s="126">
        <v>65</v>
      </c>
      <c r="F10" s="126" t="s">
        <v>31</v>
      </c>
      <c r="G10" s="291"/>
      <c r="H10" s="14">
        <v>12146</v>
      </c>
      <c r="I10" s="265"/>
      <c r="J10" s="114"/>
    </row>
    <row r="11" spans="1:15" ht="14.1" customHeight="1">
      <c r="A11" s="99" t="s">
        <v>192</v>
      </c>
      <c r="B11" s="126">
        <v>165</v>
      </c>
      <c r="C11" s="126">
        <v>169</v>
      </c>
      <c r="D11" s="126">
        <v>174</v>
      </c>
      <c r="E11" s="126">
        <v>188</v>
      </c>
      <c r="F11" s="126">
        <v>177</v>
      </c>
      <c r="G11" s="291"/>
      <c r="H11" s="14">
        <v>44101</v>
      </c>
      <c r="I11" s="265"/>
      <c r="J11" s="114"/>
    </row>
    <row r="12" spans="1:15" ht="14.1" customHeight="1">
      <c r="A12" s="99" t="s">
        <v>150</v>
      </c>
      <c r="B12" s="126">
        <v>164</v>
      </c>
      <c r="C12" s="126">
        <v>167</v>
      </c>
      <c r="D12" s="126">
        <v>174</v>
      </c>
      <c r="E12" s="126">
        <v>188</v>
      </c>
      <c r="F12" s="126">
        <v>177</v>
      </c>
      <c r="G12" s="291"/>
      <c r="H12" s="14">
        <v>42760</v>
      </c>
      <c r="I12" s="265"/>
      <c r="J12" s="114"/>
    </row>
    <row r="13" spans="1:15" ht="14.1" customHeight="1">
      <c r="A13" s="99" t="s">
        <v>149</v>
      </c>
      <c r="B13" s="126">
        <v>1</v>
      </c>
      <c r="C13" s="126">
        <v>2</v>
      </c>
      <c r="D13" s="126" t="s">
        <v>31</v>
      </c>
      <c r="E13" s="299" t="s">
        <v>31</v>
      </c>
      <c r="F13" s="299" t="s">
        <v>31</v>
      </c>
      <c r="G13" s="291"/>
      <c r="H13" s="14">
        <v>1341</v>
      </c>
      <c r="I13" s="265"/>
      <c r="J13" s="114"/>
    </row>
    <row r="14" spans="1:15" ht="14.1" customHeight="1">
      <c r="A14" s="99" t="s">
        <v>148</v>
      </c>
      <c r="B14" s="126" t="s">
        <v>31</v>
      </c>
      <c r="C14" s="126" t="s">
        <v>31</v>
      </c>
      <c r="D14" s="126" t="s">
        <v>31</v>
      </c>
      <c r="E14" s="126" t="s">
        <v>31</v>
      </c>
      <c r="F14" s="126" t="s">
        <v>31</v>
      </c>
      <c r="G14" s="291"/>
      <c r="H14" s="14">
        <v>20</v>
      </c>
      <c r="I14" s="265"/>
      <c r="J14" s="114"/>
    </row>
    <row r="15" spans="1:15" ht="14.1" customHeight="1">
      <c r="A15" s="24"/>
      <c r="B15" s="24"/>
      <c r="C15" s="24"/>
      <c r="D15" s="24"/>
      <c r="E15" s="24"/>
      <c r="F15" s="25"/>
      <c r="G15" s="25"/>
      <c r="H15" s="26"/>
      <c r="I15" s="265"/>
      <c r="J15" s="98"/>
    </row>
    <row r="16" spans="1:15" ht="14.1" customHeight="1">
      <c r="A16" s="28" t="s">
        <v>75</v>
      </c>
      <c r="I16" s="265"/>
      <c r="J16" s="98"/>
    </row>
    <row r="17" spans="1:15" ht="14.1" customHeight="1">
      <c r="F17" s="98"/>
      <c r="G17" s="98"/>
      <c r="H17" s="98"/>
      <c r="I17" s="265"/>
      <c r="J17" s="98"/>
    </row>
    <row r="18" spans="1:15" ht="14.1" customHeight="1">
      <c r="A18"/>
      <c r="B18" s="144"/>
      <c r="C18" s="144"/>
      <c r="D18" s="144"/>
      <c r="E18" s="144"/>
      <c r="F18" s="144"/>
      <c r="G18" s="144"/>
      <c r="H18" s="144"/>
      <c r="I18" s="265"/>
      <c r="J18" s="98"/>
    </row>
    <row r="19" spans="1:15" ht="14.1" customHeight="1">
      <c r="A19"/>
      <c r="B19"/>
      <c r="C19"/>
      <c r="D19"/>
      <c r="E19"/>
      <c r="F19"/>
      <c r="G19"/>
      <c r="I19" s="265"/>
    </row>
    <row r="20" spans="1:15" ht="14.1" customHeight="1">
      <c r="A20"/>
      <c r="B20"/>
      <c r="C20"/>
      <c r="D20"/>
      <c r="E20"/>
      <c r="F20"/>
      <c r="G20"/>
      <c r="I20" s="265"/>
      <c r="L20" s="8" t="s">
        <v>45</v>
      </c>
    </row>
    <row r="21" spans="1:15" ht="14.1" customHeight="1">
      <c r="A21"/>
      <c r="B21"/>
      <c r="C21"/>
      <c r="D21"/>
      <c r="E21"/>
      <c r="F21"/>
      <c r="G21"/>
      <c r="I21" s="265"/>
    </row>
    <row r="22" spans="1:15" ht="14.1" customHeight="1">
      <c r="A22"/>
      <c r="B22"/>
      <c r="C22"/>
      <c r="D22"/>
      <c r="E22"/>
      <c r="F22"/>
      <c r="G22"/>
      <c r="I22" s="265"/>
    </row>
    <row r="23" spans="1:15" ht="14.1" customHeight="1">
      <c r="A23" s="3"/>
      <c r="B23" s="3"/>
      <c r="C23" s="3"/>
      <c r="D23" s="3"/>
      <c r="E23" s="3"/>
      <c r="F23" s="3"/>
      <c r="G23" s="3"/>
      <c r="I23" s="265"/>
    </row>
    <row r="24" spans="1:15" ht="14.1" customHeight="1">
      <c r="A24" s="95" t="s">
        <v>353</v>
      </c>
      <c r="B24" s="95"/>
      <c r="C24" s="95"/>
      <c r="D24" s="95"/>
      <c r="E24" s="95"/>
      <c r="F24" s="3"/>
      <c r="G24" s="3"/>
      <c r="I24" s="265"/>
    </row>
    <row r="25" spans="1:15" ht="14.1" customHeight="1">
      <c r="A25" s="95"/>
      <c r="B25" s="95"/>
      <c r="C25" s="95"/>
      <c r="D25" s="95"/>
      <c r="E25" s="95"/>
      <c r="F25" s="3"/>
      <c r="G25" s="3"/>
      <c r="I25" s="265"/>
    </row>
    <row r="26" spans="1:15" ht="14.1" customHeight="1">
      <c r="A26" s="6"/>
      <c r="B26" s="128" t="s">
        <v>6</v>
      </c>
      <c r="C26" s="7"/>
      <c r="D26" s="7"/>
      <c r="E26" s="7"/>
      <c r="F26" s="6"/>
      <c r="G26" s="6"/>
      <c r="H26" s="128" t="s">
        <v>7</v>
      </c>
      <c r="I26" s="265"/>
    </row>
    <row r="27" spans="1:15" ht="14.1" customHeight="1">
      <c r="A27" s="9"/>
      <c r="B27" s="10">
        <v>2013</v>
      </c>
      <c r="C27" s="10">
        <v>2014</v>
      </c>
      <c r="D27" s="10">
        <v>2015</v>
      </c>
      <c r="E27" s="10">
        <v>2016</v>
      </c>
      <c r="F27" s="10">
        <v>2017</v>
      </c>
      <c r="G27" s="54"/>
      <c r="H27" s="10">
        <v>2017</v>
      </c>
      <c r="I27" s="265"/>
      <c r="J27" s="125"/>
      <c r="K27" s="125"/>
      <c r="L27" s="125"/>
      <c r="M27" s="125"/>
      <c r="N27" s="125"/>
      <c r="O27" s="125"/>
    </row>
    <row r="28" spans="1:15" ht="14.1" customHeight="1">
      <c r="A28" s="42"/>
      <c r="B28" s="14"/>
      <c r="C28" s="14"/>
      <c r="D28" s="14"/>
      <c r="E28" s="14"/>
      <c r="F28" s="14"/>
      <c r="G28" s="14"/>
      <c r="I28" s="265"/>
    </row>
    <row r="29" spans="1:15" ht="14.1" customHeight="1">
      <c r="A29" s="127" t="s">
        <v>82</v>
      </c>
      <c r="B29" s="49">
        <v>171</v>
      </c>
      <c r="C29" s="49">
        <v>177</v>
      </c>
      <c r="D29" s="49">
        <v>181</v>
      </c>
      <c r="E29" s="49">
        <v>184</v>
      </c>
      <c r="F29" s="49">
        <v>184</v>
      </c>
      <c r="G29" s="191"/>
      <c r="H29" s="126">
        <v>68899</v>
      </c>
      <c r="I29" s="265"/>
      <c r="J29" s="98"/>
    </row>
    <row r="30" spans="1:15" ht="14.1" customHeight="1">
      <c r="A30" s="99" t="s">
        <v>152</v>
      </c>
      <c r="B30" s="49">
        <v>159</v>
      </c>
      <c r="C30" s="49">
        <v>165</v>
      </c>
      <c r="D30" s="49">
        <v>169</v>
      </c>
      <c r="E30" s="49">
        <v>171</v>
      </c>
      <c r="F30" s="49">
        <v>171</v>
      </c>
      <c r="G30" s="290"/>
      <c r="H30" s="126">
        <v>64054</v>
      </c>
      <c r="I30" s="265"/>
    </row>
    <row r="31" spans="1:15" ht="14.1" customHeight="1">
      <c r="A31" s="99" t="s">
        <v>151</v>
      </c>
      <c r="B31" s="49">
        <v>1</v>
      </c>
      <c r="C31" s="49">
        <v>1</v>
      </c>
      <c r="D31" s="49">
        <v>1</v>
      </c>
      <c r="E31" s="49">
        <v>1</v>
      </c>
      <c r="F31" s="49">
        <v>1</v>
      </c>
      <c r="G31" s="290"/>
      <c r="H31" s="126">
        <v>431</v>
      </c>
      <c r="I31" s="265"/>
    </row>
    <row r="32" spans="1:15" ht="14.1" customHeight="1">
      <c r="A32" s="99" t="s">
        <v>192</v>
      </c>
      <c r="B32" s="49">
        <v>11</v>
      </c>
      <c r="C32" s="49">
        <v>11</v>
      </c>
      <c r="D32" s="49">
        <v>11</v>
      </c>
      <c r="E32" s="49">
        <v>12</v>
      </c>
      <c r="F32" s="49">
        <v>12</v>
      </c>
      <c r="G32" s="290"/>
      <c r="H32" s="126">
        <v>4329</v>
      </c>
      <c r="I32" s="265"/>
    </row>
    <row r="33" spans="1:11" ht="14.1" customHeight="1">
      <c r="A33" s="99" t="s">
        <v>150</v>
      </c>
      <c r="B33" s="49">
        <v>10</v>
      </c>
      <c r="C33" s="49">
        <v>10</v>
      </c>
      <c r="D33" s="49">
        <v>11</v>
      </c>
      <c r="E33" s="49">
        <v>12</v>
      </c>
      <c r="F33" s="49">
        <v>12</v>
      </c>
      <c r="G33" s="290"/>
      <c r="H33" s="126">
        <v>3482</v>
      </c>
      <c r="I33" s="265"/>
    </row>
    <row r="34" spans="1:11" ht="14.1" customHeight="1">
      <c r="A34" s="99" t="s">
        <v>149</v>
      </c>
      <c r="B34" s="49">
        <v>1</v>
      </c>
      <c r="C34" s="49">
        <v>2</v>
      </c>
      <c r="D34" s="49" t="s">
        <v>31</v>
      </c>
      <c r="E34" s="228" t="s">
        <v>31</v>
      </c>
      <c r="F34" s="228" t="s">
        <v>31</v>
      </c>
      <c r="G34" s="290"/>
      <c r="H34" s="126">
        <v>848</v>
      </c>
      <c r="I34" s="265"/>
    </row>
    <row r="35" spans="1:11" ht="14.1" customHeight="1">
      <c r="A35" s="140" t="s">
        <v>148</v>
      </c>
      <c r="B35" s="49" t="s">
        <v>31</v>
      </c>
      <c r="C35" s="49" t="s">
        <v>31</v>
      </c>
      <c r="D35" s="49" t="s">
        <v>31</v>
      </c>
      <c r="E35" s="49" t="s">
        <v>31</v>
      </c>
      <c r="F35" s="49" t="s">
        <v>31</v>
      </c>
      <c r="G35" s="290"/>
      <c r="H35" s="126">
        <v>632</v>
      </c>
      <c r="I35" s="265"/>
    </row>
    <row r="36" spans="1:11" ht="14.1" customHeight="1">
      <c r="A36" s="99"/>
      <c r="B36" s="49"/>
      <c r="C36" s="49"/>
      <c r="D36" s="49"/>
      <c r="E36" s="49"/>
      <c r="F36" s="49"/>
      <c r="G36" s="13"/>
      <c r="H36" s="14"/>
      <c r="I36" s="35"/>
    </row>
    <row r="37" spans="1:11" ht="14.1" customHeight="1">
      <c r="A37" s="28" t="s">
        <v>75</v>
      </c>
      <c r="B37" s="28"/>
      <c r="C37" s="28"/>
      <c r="D37" s="28"/>
      <c r="E37" s="28"/>
      <c r="F37" s="28"/>
      <c r="G37" s="28"/>
      <c r="H37" s="28"/>
      <c r="I37" s="35"/>
    </row>
    <row r="38" spans="1:11" ht="14.1" customHeight="1">
      <c r="A38" s="130" t="s">
        <v>147</v>
      </c>
      <c r="J38" s="8" t="s">
        <v>45</v>
      </c>
    </row>
    <row r="39" spans="1:11" ht="9.9499999999999993" customHeight="1">
      <c r="A39" s="130" t="s">
        <v>146</v>
      </c>
    </row>
    <row r="40" spans="1:11" ht="14.1" customHeight="1">
      <c r="H40" s="98" t="s">
        <v>45</v>
      </c>
      <c r="J40" s="8" t="s">
        <v>45</v>
      </c>
      <c r="K40" s="49"/>
    </row>
    <row r="41" spans="1:11" ht="14.1" customHeight="1"/>
    <row r="42" spans="1:11" ht="14.1" customHeight="1">
      <c r="A42"/>
      <c r="B42" s="144"/>
      <c r="C42" s="144"/>
      <c r="D42" s="144"/>
      <c r="E42" s="144"/>
      <c r="F42" s="144"/>
      <c r="G42" s="144"/>
      <c r="H42" s="144"/>
    </row>
    <row r="43" spans="1:11" ht="14.1" customHeight="1">
      <c r="A43"/>
      <c r="B43"/>
      <c r="C43"/>
      <c r="D43"/>
      <c r="E43"/>
      <c r="F43"/>
      <c r="G43"/>
      <c r="H43"/>
    </row>
    <row r="44" spans="1:11" ht="14.1" customHeight="1">
      <c r="A44"/>
      <c r="B44"/>
      <c r="C44"/>
      <c r="D44"/>
      <c r="E44"/>
      <c r="F44"/>
      <c r="G44"/>
      <c r="H44"/>
    </row>
    <row r="45" spans="1:11" ht="14.1" customHeight="1">
      <c r="F45" s="8" t="s">
        <v>45</v>
      </c>
    </row>
    <row r="46" spans="1:11" ht="14.1" customHeight="1"/>
    <row r="47" spans="1:11" ht="14.1" customHeight="1"/>
    <row r="48" spans="1:11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zoomScaleNormal="100" workbookViewId="0">
      <selection activeCell="J13" sqref="J13"/>
    </sheetView>
  </sheetViews>
  <sheetFormatPr baseColWidth="10" defaultRowHeight="12.75"/>
  <cols>
    <col min="1" max="1" width="27.28515625" style="8" customWidth="1"/>
    <col min="2" max="2" width="8.5703125" style="8" customWidth="1"/>
    <col min="3" max="6" width="9.7109375" style="8" customWidth="1"/>
    <col min="7" max="7" width="4.5703125" style="8" customWidth="1"/>
    <col min="8" max="8" width="12.85546875" style="8" customWidth="1"/>
    <col min="9" max="16384" width="11.42578125" style="8"/>
  </cols>
  <sheetData>
    <row r="1" spans="1:13" ht="14.25" customHeight="1" thickBot="1">
      <c r="A1" s="1" t="s">
        <v>73</v>
      </c>
      <c r="B1" s="1"/>
      <c r="C1" s="1"/>
      <c r="D1" s="1"/>
      <c r="E1" s="1"/>
      <c r="F1" s="2"/>
      <c r="G1" s="2"/>
      <c r="H1" s="2"/>
    </row>
    <row r="2" spans="1:13" ht="14.1" customHeight="1">
      <c r="A2" s="3"/>
      <c r="B2" s="3"/>
      <c r="C2" s="3"/>
      <c r="D2" s="3"/>
      <c r="E2" s="3"/>
      <c r="F2" s="3"/>
      <c r="G2" s="3"/>
      <c r="K2" s="190" t="s">
        <v>231</v>
      </c>
    </row>
    <row r="3" spans="1:13" ht="14.1" customHeight="1">
      <c r="A3" s="95" t="s">
        <v>352</v>
      </c>
      <c r="B3" s="95"/>
      <c r="C3" s="95"/>
      <c r="D3" s="95"/>
      <c r="E3" s="95"/>
      <c r="F3" s="3"/>
      <c r="G3" s="3"/>
    </row>
    <row r="4" spans="1:13" ht="14.1" customHeight="1">
      <c r="A4" s="95" t="s">
        <v>193</v>
      </c>
      <c r="B4" s="95"/>
      <c r="C4" s="95"/>
      <c r="D4" s="95"/>
      <c r="E4" s="95"/>
      <c r="F4" s="3"/>
      <c r="G4" s="3"/>
    </row>
    <row r="5" spans="1:13" ht="14.1" customHeight="1">
      <c r="A5" s="95"/>
      <c r="B5" s="95"/>
      <c r="C5" s="95"/>
      <c r="D5" s="95"/>
      <c r="E5" s="95"/>
      <c r="F5" s="3"/>
      <c r="G5" s="3"/>
    </row>
    <row r="6" spans="1:13" ht="14.1" customHeight="1">
      <c r="A6" s="6"/>
      <c r="B6" s="128" t="s">
        <v>6</v>
      </c>
      <c r="C6" s="7"/>
      <c r="D6" s="7"/>
      <c r="E6" s="7"/>
      <c r="F6" s="6"/>
      <c r="G6" s="6"/>
      <c r="H6" s="128" t="s">
        <v>7</v>
      </c>
    </row>
    <row r="7" spans="1:13" ht="14.1" customHeight="1">
      <c r="A7" s="9"/>
      <c r="B7" s="10">
        <v>2013</v>
      </c>
      <c r="C7" s="10">
        <v>2014</v>
      </c>
      <c r="D7" s="10">
        <v>2015</v>
      </c>
      <c r="E7" s="10">
        <v>2016</v>
      </c>
      <c r="F7" s="10">
        <v>2017</v>
      </c>
      <c r="G7" s="54"/>
      <c r="H7" s="10">
        <v>2017</v>
      </c>
      <c r="I7" s="35"/>
      <c r="J7" s="35"/>
      <c r="K7" s="35"/>
      <c r="L7" s="35"/>
      <c r="M7" s="35"/>
    </row>
    <row r="8" spans="1:13" ht="14.1" customHeight="1">
      <c r="A8" s="42"/>
      <c r="B8" s="14"/>
      <c r="C8" s="14"/>
      <c r="D8" s="14"/>
      <c r="E8" s="14"/>
      <c r="F8" s="14"/>
      <c r="G8" s="14"/>
      <c r="I8" s="35"/>
      <c r="J8" s="161"/>
      <c r="K8" s="35"/>
      <c r="L8" s="35"/>
      <c r="M8" s="35"/>
    </row>
    <row r="9" spans="1:13" ht="14.1" customHeight="1">
      <c r="A9" s="138" t="s">
        <v>82</v>
      </c>
      <c r="B9" s="150">
        <v>3013</v>
      </c>
      <c r="C9" s="150">
        <v>2903</v>
      </c>
      <c r="D9" s="150">
        <v>3020</v>
      </c>
      <c r="E9" s="150">
        <v>3088</v>
      </c>
      <c r="F9" s="150">
        <v>3097</v>
      </c>
      <c r="G9" s="293"/>
      <c r="H9" s="150">
        <v>332825</v>
      </c>
      <c r="I9" s="35"/>
      <c r="J9" s="265"/>
      <c r="K9" s="35"/>
      <c r="L9" s="35"/>
      <c r="M9" s="35"/>
    </row>
    <row r="10" spans="1:13" ht="14.1" customHeight="1">
      <c r="A10" s="140" t="s">
        <v>164</v>
      </c>
      <c r="B10" s="150">
        <v>1684</v>
      </c>
      <c r="C10" s="150">
        <v>1619</v>
      </c>
      <c r="D10" s="150">
        <v>1625</v>
      </c>
      <c r="E10" s="150">
        <v>1655</v>
      </c>
      <c r="F10" s="150">
        <v>1571</v>
      </c>
      <c r="G10" s="293"/>
      <c r="H10" s="150">
        <v>156734</v>
      </c>
      <c r="I10" s="265"/>
      <c r="J10" s="265"/>
      <c r="K10" s="35"/>
      <c r="L10" s="35"/>
      <c r="M10" s="35"/>
    </row>
    <row r="11" spans="1:13" ht="14.1" customHeight="1">
      <c r="A11" s="99" t="s">
        <v>163</v>
      </c>
      <c r="B11" s="150">
        <v>1329</v>
      </c>
      <c r="C11" s="150">
        <v>1284</v>
      </c>
      <c r="D11" s="150">
        <v>1395</v>
      </c>
      <c r="E11" s="150">
        <v>1433</v>
      </c>
      <c r="F11" s="150">
        <v>1526</v>
      </c>
      <c r="G11" s="293"/>
      <c r="H11" s="150">
        <v>176091</v>
      </c>
      <c r="I11" s="265"/>
      <c r="J11" s="265"/>
      <c r="K11" s="35"/>
      <c r="L11" s="35"/>
      <c r="M11" s="35"/>
    </row>
    <row r="12" spans="1:13" ht="14.1" customHeight="1">
      <c r="A12" s="24"/>
      <c r="B12" s="24"/>
      <c r="C12" s="24"/>
      <c r="D12" s="24"/>
      <c r="E12" s="24"/>
      <c r="F12" s="24"/>
      <c r="G12" s="25"/>
      <c r="H12" s="26"/>
      <c r="I12" s="265"/>
      <c r="J12" s="35"/>
      <c r="K12" s="35"/>
      <c r="L12" s="35"/>
      <c r="M12" s="35"/>
    </row>
    <row r="13" spans="1:13" ht="14.1" customHeight="1">
      <c r="A13" s="28" t="s">
        <v>153</v>
      </c>
      <c r="I13" s="265"/>
      <c r="J13" s="35"/>
      <c r="K13" s="35"/>
      <c r="L13" s="35"/>
      <c r="M13" s="35"/>
    </row>
    <row r="14" spans="1:13" ht="14.1" customHeight="1">
      <c r="A14" s="130" t="s">
        <v>162</v>
      </c>
      <c r="I14" s="265"/>
      <c r="J14" s="35"/>
      <c r="K14" s="35"/>
      <c r="L14" s="35"/>
      <c r="M14" s="35"/>
    </row>
    <row r="15" spans="1:13" ht="14.1" customHeight="1">
      <c r="A15" s="130"/>
      <c r="I15" s="265"/>
      <c r="J15" s="35"/>
      <c r="K15" s="35"/>
      <c r="L15" s="35"/>
      <c r="M15" s="35"/>
    </row>
    <row r="16" spans="1:13" ht="14.1" customHeight="1">
      <c r="A16" s="130"/>
      <c r="B16" s="98"/>
      <c r="C16" s="98"/>
      <c r="D16" s="98"/>
      <c r="E16" s="98"/>
      <c r="F16" s="98"/>
      <c r="G16" s="98"/>
      <c r="H16" s="98"/>
      <c r="I16" s="265"/>
      <c r="J16" s="35"/>
      <c r="K16" s="35"/>
      <c r="L16" s="35"/>
      <c r="M16" s="35"/>
    </row>
    <row r="17" spans="1:13" ht="14.1" customHeight="1">
      <c r="A17" s="130"/>
      <c r="I17" s="265"/>
      <c r="J17" s="35"/>
      <c r="K17" s="35"/>
      <c r="L17" s="35"/>
      <c r="M17" s="35"/>
    </row>
    <row r="18" spans="1:13" ht="14.1" customHeight="1">
      <c r="A18" s="130"/>
      <c r="I18" s="265"/>
      <c r="J18" s="35"/>
      <c r="K18" s="35"/>
      <c r="L18" s="35"/>
      <c r="M18" s="35"/>
    </row>
    <row r="19" spans="1:13" ht="14.1" customHeight="1">
      <c r="A19" s="130"/>
      <c r="I19" s="265"/>
      <c r="J19" s="35"/>
      <c r="K19" s="35"/>
      <c r="L19" s="35"/>
      <c r="M19" s="35"/>
    </row>
    <row r="20" spans="1:13" ht="14.1" customHeight="1">
      <c r="A20" s="3"/>
      <c r="B20" s="3"/>
      <c r="C20" s="3"/>
      <c r="D20" s="3"/>
      <c r="E20" s="3"/>
      <c r="F20" s="3"/>
      <c r="G20" s="3"/>
      <c r="I20" s="265"/>
      <c r="J20" s="35"/>
      <c r="K20" s="35"/>
      <c r="L20" s="35"/>
      <c r="M20" s="35"/>
    </row>
    <row r="21" spans="1:13" ht="14.1" customHeight="1">
      <c r="A21" s="95" t="s">
        <v>351</v>
      </c>
      <c r="B21" s="95"/>
      <c r="C21" s="95"/>
      <c r="D21" s="95"/>
      <c r="E21" s="95"/>
      <c r="F21" s="3"/>
      <c r="G21" s="3"/>
      <c r="I21" s="265"/>
      <c r="J21" s="35"/>
      <c r="K21" s="35"/>
      <c r="L21" s="35"/>
      <c r="M21" s="35"/>
    </row>
    <row r="22" spans="1:13" ht="14.1" customHeight="1">
      <c r="A22" s="95"/>
      <c r="B22" s="95"/>
      <c r="C22" s="95"/>
      <c r="D22" s="95"/>
      <c r="E22" s="95"/>
      <c r="F22" s="3"/>
      <c r="G22" s="3"/>
      <c r="I22" s="265"/>
      <c r="J22" s="35"/>
      <c r="K22" s="35"/>
      <c r="L22" s="35"/>
      <c r="M22" s="35"/>
    </row>
    <row r="23" spans="1:13" ht="14.1" customHeight="1">
      <c r="A23" s="6"/>
      <c r="B23" s="128" t="s">
        <v>6</v>
      </c>
      <c r="C23" s="7"/>
      <c r="D23" s="7"/>
      <c r="E23" s="7"/>
      <c r="F23" s="6"/>
      <c r="G23" s="6"/>
      <c r="H23" s="128" t="s">
        <v>7</v>
      </c>
      <c r="I23" s="265"/>
      <c r="J23" s="35"/>
      <c r="K23" s="35"/>
      <c r="L23" s="35"/>
      <c r="M23" s="35"/>
    </row>
    <row r="24" spans="1:13" ht="14.1" customHeight="1">
      <c r="A24" s="9"/>
      <c r="B24" s="10">
        <v>2013</v>
      </c>
      <c r="C24" s="10">
        <v>2014</v>
      </c>
      <c r="D24" s="10">
        <v>2015</v>
      </c>
      <c r="E24" s="10">
        <v>2016</v>
      </c>
      <c r="F24" s="10">
        <v>2017</v>
      </c>
      <c r="G24" s="54"/>
      <c r="H24" s="10">
        <v>2017</v>
      </c>
      <c r="I24" s="265"/>
      <c r="J24" s="35"/>
      <c r="K24" s="35"/>
      <c r="L24" s="35"/>
      <c r="M24" s="35"/>
    </row>
    <row r="25" spans="1:13" ht="14.1" customHeight="1">
      <c r="A25" s="42"/>
      <c r="B25" s="14"/>
      <c r="C25" s="14"/>
      <c r="D25" s="14"/>
      <c r="E25" s="14"/>
      <c r="F25" s="14"/>
      <c r="G25" s="14"/>
      <c r="I25" s="265"/>
      <c r="J25" s="35"/>
      <c r="K25" s="35"/>
      <c r="L25" s="35"/>
      <c r="M25" s="35"/>
    </row>
    <row r="26" spans="1:13" ht="14.1" customHeight="1">
      <c r="A26" s="138" t="s">
        <v>161</v>
      </c>
      <c r="B26" s="49"/>
      <c r="C26" s="49"/>
      <c r="D26" s="49"/>
      <c r="E26" s="49"/>
      <c r="F26" s="49"/>
      <c r="G26" s="49"/>
      <c r="H26" s="49"/>
      <c r="I26" s="265"/>
      <c r="J26" s="265"/>
      <c r="K26" s="265"/>
      <c r="L26" s="35"/>
      <c r="M26" s="35"/>
    </row>
    <row r="27" spans="1:13" ht="14.1" customHeight="1">
      <c r="A27" s="140" t="s">
        <v>160</v>
      </c>
      <c r="B27" s="49">
        <v>645620.59699999983</v>
      </c>
      <c r="C27" s="49">
        <v>829588.74600000004</v>
      </c>
      <c r="D27" s="49">
        <v>869719.94199999946</v>
      </c>
      <c r="E27" s="49">
        <v>854522.03700000013</v>
      </c>
      <c r="F27" s="126">
        <v>926692.04799999867</v>
      </c>
      <c r="G27" s="293"/>
      <c r="H27" s="126">
        <v>157327581.97799221</v>
      </c>
      <c r="I27" s="265"/>
      <c r="J27" s="266"/>
      <c r="K27" s="266"/>
      <c r="L27" s="265"/>
      <c r="M27" s="35"/>
    </row>
    <row r="28" spans="1:13" ht="14.1" customHeight="1">
      <c r="A28" s="99" t="s">
        <v>159</v>
      </c>
      <c r="B28" s="49"/>
      <c r="C28" s="49"/>
      <c r="D28" s="49"/>
      <c r="E28" s="49"/>
      <c r="F28" s="289"/>
      <c r="G28" s="289"/>
      <c r="H28" s="289"/>
      <c r="I28" s="265"/>
      <c r="J28" s="35"/>
      <c r="K28" s="265"/>
      <c r="L28" s="265"/>
      <c r="M28" s="35"/>
    </row>
    <row r="29" spans="1:13" ht="14.1" customHeight="1">
      <c r="A29" s="99" t="s">
        <v>158</v>
      </c>
      <c r="B29" s="49">
        <v>637473.23299999884</v>
      </c>
      <c r="C29" s="49">
        <v>661431.74899999832</v>
      </c>
      <c r="D29" s="49">
        <v>719620.70599999058</v>
      </c>
      <c r="E29" s="49">
        <v>623779.18100000324</v>
      </c>
      <c r="F29" s="126">
        <v>701158.29499999818</v>
      </c>
      <c r="G29" s="293"/>
      <c r="H29" s="126">
        <v>157327581.97799221</v>
      </c>
      <c r="I29" s="265"/>
      <c r="J29" s="35"/>
      <c r="K29" s="265"/>
      <c r="L29" s="265"/>
      <c r="M29" s="35"/>
    </row>
    <row r="30" spans="1:13" ht="14.1" customHeight="1">
      <c r="A30" s="140" t="s">
        <v>157</v>
      </c>
      <c r="B30" s="49">
        <v>655565.27799999854</v>
      </c>
      <c r="C30" s="49">
        <v>651452.17799999879</v>
      </c>
      <c r="D30" s="49">
        <v>733760.04299999075</v>
      </c>
      <c r="E30" s="49">
        <v>665812.10899999994</v>
      </c>
      <c r="F30" s="126">
        <v>721307.08499999961</v>
      </c>
      <c r="G30" s="293"/>
      <c r="H30" s="126">
        <v>157327581.97799221</v>
      </c>
      <c r="I30" s="265"/>
      <c r="J30" s="35"/>
      <c r="K30" s="265"/>
      <c r="L30" s="265"/>
      <c r="M30" s="35"/>
    </row>
    <row r="31" spans="1:13" ht="14.1" customHeight="1">
      <c r="A31" s="140" t="s">
        <v>45</v>
      </c>
      <c r="B31" s="49"/>
      <c r="C31" s="49"/>
      <c r="D31" s="49"/>
      <c r="E31" s="49"/>
      <c r="F31" s="289"/>
      <c r="G31" s="289"/>
      <c r="H31" s="289"/>
      <c r="I31" s="265"/>
      <c r="J31" s="35"/>
      <c r="K31" s="265"/>
      <c r="L31" s="265"/>
      <c r="M31" s="35"/>
    </row>
    <row r="32" spans="1:13" ht="14.1" customHeight="1">
      <c r="A32" s="138" t="s">
        <v>156</v>
      </c>
      <c r="B32" s="49"/>
      <c r="C32" s="49"/>
      <c r="D32" s="49"/>
      <c r="E32" s="49"/>
      <c r="F32" s="289"/>
      <c r="G32" s="289"/>
      <c r="H32" s="289"/>
      <c r="I32" s="265"/>
      <c r="J32" s="266"/>
      <c r="K32" s="265"/>
      <c r="L32" s="265"/>
      <c r="M32" s="35"/>
    </row>
    <row r="33" spans="1:13" ht="14.1" customHeight="1">
      <c r="A33" s="140" t="s">
        <v>155</v>
      </c>
      <c r="B33" s="49">
        <v>16739.882000000001</v>
      </c>
      <c r="C33" s="49">
        <v>15064.745999999996</v>
      </c>
      <c r="D33" s="49">
        <v>15179.758000000005</v>
      </c>
      <c r="E33" s="49">
        <v>19011.882000000001</v>
      </c>
      <c r="F33" s="126">
        <v>23946.456999999988</v>
      </c>
      <c r="G33" s="289"/>
      <c r="H33" s="126">
        <v>2535508.4500000002</v>
      </c>
      <c r="I33" s="265"/>
      <c r="J33" s="266"/>
      <c r="K33" s="266"/>
      <c r="L33" s="265"/>
      <c r="M33" s="35"/>
    </row>
    <row r="34" spans="1:13" ht="14.1" customHeight="1">
      <c r="A34" s="140" t="s">
        <v>154</v>
      </c>
      <c r="B34" s="49">
        <v>18271.479000000003</v>
      </c>
      <c r="C34" s="49">
        <v>15599.855</v>
      </c>
      <c r="D34" s="49">
        <v>11570.726000000002</v>
      </c>
      <c r="E34" s="49">
        <v>11241.428</v>
      </c>
      <c r="F34" s="126">
        <v>22468.333999999992</v>
      </c>
      <c r="G34" s="289"/>
      <c r="H34" s="126">
        <v>2865034.9960000017</v>
      </c>
      <c r="I34" s="265"/>
      <c r="J34" s="35"/>
      <c r="K34" s="35"/>
      <c r="L34" s="35"/>
      <c r="M34" s="35"/>
    </row>
    <row r="35" spans="1:13" ht="14.1" customHeight="1">
      <c r="A35" s="99"/>
      <c r="B35" s="49"/>
      <c r="C35" s="49"/>
      <c r="D35" s="49"/>
      <c r="E35" s="49"/>
      <c r="F35" s="49"/>
      <c r="G35" s="13"/>
      <c r="H35" s="14"/>
      <c r="I35" s="35"/>
      <c r="J35" s="35"/>
      <c r="K35" s="35"/>
      <c r="L35" s="35"/>
      <c r="M35" s="35"/>
    </row>
    <row r="36" spans="1:13" ht="14.1" customHeight="1">
      <c r="A36" s="28" t="s">
        <v>153</v>
      </c>
      <c r="B36" s="28"/>
      <c r="C36" s="28"/>
      <c r="D36" s="28"/>
      <c r="E36" s="28"/>
      <c r="F36" s="28"/>
      <c r="G36" s="28"/>
      <c r="H36" s="28"/>
      <c r="I36" s="35"/>
      <c r="J36" s="35"/>
      <c r="K36" s="35"/>
      <c r="L36" s="35"/>
      <c r="M36" s="35"/>
    </row>
    <row r="37" spans="1:13" ht="14.1" customHeight="1">
      <c r="I37" s="35"/>
      <c r="J37" s="35"/>
      <c r="K37" s="35"/>
      <c r="L37" s="35"/>
      <c r="M37" s="35"/>
    </row>
    <row r="38" spans="1:13">
      <c r="I38" s="35"/>
      <c r="J38" s="35"/>
      <c r="K38" s="35"/>
      <c r="L38" s="35"/>
      <c r="M38" s="35"/>
    </row>
    <row r="39" spans="1:13">
      <c r="I39" s="35"/>
      <c r="J39" s="35"/>
      <c r="K39" s="35"/>
      <c r="L39" s="35"/>
      <c r="M39" s="35"/>
    </row>
    <row r="40" spans="1:13">
      <c r="I40" s="35"/>
      <c r="J40" s="35"/>
      <c r="K40" s="35"/>
      <c r="L40" s="35"/>
      <c r="M40" s="35"/>
    </row>
    <row r="41" spans="1:13">
      <c r="I41" s="35"/>
      <c r="J41" s="35"/>
      <c r="K41" s="35"/>
      <c r="L41" s="35"/>
      <c r="M41" s="35"/>
    </row>
    <row r="42" spans="1:13">
      <c r="I42" s="35"/>
      <c r="J42" s="35"/>
      <c r="K42" s="35"/>
      <c r="L42" s="35"/>
      <c r="M42" s="35"/>
    </row>
    <row r="43" spans="1:13">
      <c r="I43" s="35"/>
      <c r="J43" s="35"/>
      <c r="K43" s="35"/>
      <c r="L43" s="35"/>
      <c r="M43" s="35"/>
    </row>
    <row r="44" spans="1:13">
      <c r="I44" s="35"/>
      <c r="J44" s="35"/>
      <c r="K44" s="35"/>
      <c r="L44" s="35"/>
      <c r="M44" s="35"/>
    </row>
    <row r="45" spans="1:13">
      <c r="I45" s="35"/>
      <c r="J45" s="35"/>
      <c r="K45" s="35"/>
      <c r="L45" s="35"/>
      <c r="M45" s="35"/>
    </row>
    <row r="46" spans="1:13">
      <c r="I46" s="35"/>
      <c r="J46" s="35"/>
      <c r="K46" s="35"/>
      <c r="L46" s="35"/>
      <c r="M46" s="35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zoomScaleNormal="100" workbookViewId="0">
      <selection activeCell="J13" sqref="J13"/>
    </sheetView>
  </sheetViews>
  <sheetFormatPr baseColWidth="10" defaultRowHeight="12.75"/>
  <cols>
    <col min="1" max="1" width="26.85546875" style="8" customWidth="1"/>
    <col min="2" max="2" width="9.5703125" style="8" customWidth="1"/>
    <col min="3" max="3" width="8.140625" style="8" customWidth="1"/>
    <col min="4" max="4" width="3.28515625" style="8" customWidth="1"/>
    <col min="5" max="5" width="9.140625" style="8" customWidth="1"/>
    <col min="6" max="6" width="8" style="8" customWidth="1"/>
    <col min="7" max="7" width="2.85546875" style="8" customWidth="1"/>
    <col min="8" max="8" width="5.5703125" style="8" customWidth="1"/>
    <col min="9" max="9" width="9.5703125" style="8" customWidth="1"/>
    <col min="10" max="10" width="9.140625" style="8" customWidth="1"/>
    <col min="11" max="12" width="11.42578125" style="8"/>
    <col min="15" max="16384" width="11.42578125" style="8"/>
  </cols>
  <sheetData>
    <row r="1" spans="1:19" ht="14.1" customHeight="1" thickBot="1">
      <c r="A1" s="1" t="s">
        <v>73</v>
      </c>
      <c r="B1" s="1"/>
      <c r="C1" s="1"/>
      <c r="D1" s="1"/>
      <c r="E1" s="1"/>
      <c r="F1" s="2"/>
      <c r="G1" s="2"/>
      <c r="H1" s="2"/>
      <c r="I1" s="2"/>
      <c r="J1" s="2"/>
    </row>
    <row r="2" spans="1:19" ht="14.1" customHeight="1">
      <c r="A2" s="3"/>
      <c r="B2" s="3"/>
      <c r="C2" s="3"/>
      <c r="D2" s="3"/>
      <c r="E2" s="3"/>
      <c r="F2" s="3"/>
      <c r="G2" s="3"/>
      <c r="H2" s="3"/>
      <c r="M2" s="190" t="s">
        <v>231</v>
      </c>
    </row>
    <row r="3" spans="1:19" ht="14.1" customHeight="1">
      <c r="A3" s="95" t="s">
        <v>350</v>
      </c>
      <c r="B3" s="95"/>
      <c r="C3" s="95"/>
      <c r="D3" s="95"/>
      <c r="E3" s="95"/>
      <c r="F3" s="3"/>
      <c r="G3" s="3"/>
      <c r="H3" s="3"/>
    </row>
    <row r="4" spans="1:19" ht="14.1" customHeight="1">
      <c r="A4" s="95"/>
      <c r="B4" s="95"/>
      <c r="C4" s="95"/>
      <c r="D4" s="95"/>
      <c r="E4" s="95"/>
      <c r="F4" s="3"/>
      <c r="G4" s="3"/>
      <c r="H4" s="3"/>
    </row>
    <row r="5" spans="1:19" ht="14.1" customHeight="1">
      <c r="A5" s="6"/>
      <c r="B5" s="128" t="s">
        <v>6</v>
      </c>
      <c r="C5" s="7"/>
      <c r="D5" s="7"/>
      <c r="E5" s="7"/>
      <c r="F5" s="6"/>
      <c r="G5" s="6"/>
      <c r="H5" s="6"/>
      <c r="I5" s="128" t="s">
        <v>7</v>
      </c>
      <c r="J5" s="6"/>
    </row>
    <row r="6" spans="1:19" ht="14.1" customHeight="1">
      <c r="A6" s="38"/>
      <c r="B6" s="128">
        <v>2016</v>
      </c>
      <c r="C6" s="6"/>
      <c r="D6" s="7"/>
      <c r="E6" s="128">
        <v>2017</v>
      </c>
      <c r="F6" s="6"/>
      <c r="G6" s="38"/>
      <c r="H6" s="38"/>
      <c r="I6" s="128">
        <v>2017</v>
      </c>
      <c r="J6" s="6"/>
      <c r="L6" s="294"/>
      <c r="M6" s="295"/>
    </row>
    <row r="7" spans="1:19" ht="21" customHeight="1">
      <c r="A7" s="9"/>
      <c r="B7" s="151" t="s">
        <v>168</v>
      </c>
      <c r="C7" s="151" t="s">
        <v>195</v>
      </c>
      <c r="D7" s="132"/>
      <c r="E7" s="151" t="s">
        <v>168</v>
      </c>
      <c r="F7" s="151" t="s">
        <v>195</v>
      </c>
      <c r="G7" s="132"/>
      <c r="H7" s="132"/>
      <c r="I7" s="151" t="s">
        <v>168</v>
      </c>
      <c r="J7" s="151" t="s">
        <v>195</v>
      </c>
      <c r="L7" s="296"/>
      <c r="M7" s="296"/>
    </row>
    <row r="8" spans="1:19" ht="14.1" customHeight="1">
      <c r="A8" s="140"/>
      <c r="C8" s="49"/>
      <c r="F8" s="49"/>
      <c r="G8" s="49"/>
      <c r="H8" s="13"/>
      <c r="J8" s="49"/>
      <c r="L8" s="65"/>
      <c r="M8" s="126"/>
    </row>
    <row r="9" spans="1:19" ht="14.1" customHeight="1">
      <c r="A9" s="138" t="s">
        <v>161</v>
      </c>
      <c r="C9" s="49"/>
      <c r="F9" s="49"/>
      <c r="G9" s="49"/>
      <c r="H9" s="13"/>
      <c r="J9" s="49"/>
      <c r="K9" s="161"/>
      <c r="L9" s="65"/>
      <c r="M9" s="126"/>
    </row>
    <row r="10" spans="1:19" ht="8.1" customHeight="1">
      <c r="A10" s="140"/>
      <c r="C10" s="49"/>
      <c r="F10" s="49"/>
      <c r="G10" s="49"/>
      <c r="H10" s="13"/>
      <c r="J10" s="49"/>
      <c r="K10" s="161"/>
      <c r="L10" s="65"/>
      <c r="M10" s="126"/>
    </row>
    <row r="11" spans="1:19" ht="14.1" customHeight="1">
      <c r="A11" s="140" t="s">
        <v>160</v>
      </c>
      <c r="B11" s="43">
        <v>5077.0777500000004</v>
      </c>
      <c r="C11" s="43">
        <v>89.950945381999901</v>
      </c>
      <c r="D11" s="43"/>
      <c r="E11" s="213">
        <v>5077.62196700001</v>
      </c>
      <c r="F11" s="213">
        <v>97.343458322999908</v>
      </c>
      <c r="G11" s="213"/>
      <c r="H11" s="213"/>
      <c r="I11" s="213">
        <v>1000957.741208004</v>
      </c>
      <c r="J11" s="213">
        <v>43900.192703752014</v>
      </c>
      <c r="K11" s="269"/>
      <c r="L11" s="359"/>
      <c r="M11" s="150"/>
      <c r="O11" s="149"/>
      <c r="P11" s="149"/>
      <c r="Q11" s="149"/>
      <c r="R11" s="149"/>
      <c r="S11" s="149"/>
    </row>
    <row r="12" spans="1:19" ht="8.1" customHeight="1">
      <c r="A12" s="99"/>
      <c r="B12" s="43"/>
      <c r="C12" s="43"/>
      <c r="D12" s="43"/>
      <c r="E12" s="298"/>
      <c r="F12" s="298"/>
      <c r="G12" s="213"/>
      <c r="H12" s="213"/>
      <c r="I12" s="213"/>
      <c r="J12" s="298"/>
      <c r="K12" s="269"/>
      <c r="L12" s="150"/>
      <c r="M12" s="150"/>
    </row>
    <row r="13" spans="1:19" ht="14.1" customHeight="1">
      <c r="A13" s="99" t="s">
        <v>159</v>
      </c>
      <c r="B13" s="43"/>
      <c r="C13" s="43"/>
      <c r="D13" s="43"/>
      <c r="E13" s="298"/>
      <c r="F13" s="298"/>
      <c r="G13" s="213"/>
      <c r="H13" s="213"/>
      <c r="I13" s="213"/>
      <c r="J13" s="298"/>
      <c r="K13" s="269"/>
      <c r="L13" s="150"/>
      <c r="M13" s="150"/>
    </row>
    <row r="14" spans="1:19" ht="14.1" customHeight="1">
      <c r="A14" s="22" t="s">
        <v>167</v>
      </c>
      <c r="B14" s="43">
        <v>5062.8373380000012</v>
      </c>
      <c r="C14" s="43">
        <v>1070.3762201560003</v>
      </c>
      <c r="D14" s="43"/>
      <c r="E14" s="213">
        <v>5727.6241050000135</v>
      </c>
      <c r="F14" s="213">
        <v>1233.0737806929981</v>
      </c>
      <c r="G14" s="213"/>
      <c r="H14" s="213"/>
      <c r="I14" s="213">
        <v>330081.96673899982</v>
      </c>
      <c r="J14" s="213">
        <v>110720.66632464298</v>
      </c>
      <c r="K14" s="269"/>
      <c r="L14" s="150"/>
      <c r="M14" s="150"/>
    </row>
    <row r="15" spans="1:19" ht="14.1" customHeight="1">
      <c r="A15" s="21" t="s">
        <v>166</v>
      </c>
      <c r="B15" s="43">
        <v>5114.7253639999999</v>
      </c>
      <c r="C15" s="43">
        <v>1278.5996975089993</v>
      </c>
      <c r="D15" s="43"/>
      <c r="E15" s="213">
        <v>6019.3289459999996</v>
      </c>
      <c r="F15" s="213">
        <v>1493.8878921559981</v>
      </c>
      <c r="G15" s="213"/>
      <c r="H15" s="213"/>
      <c r="I15" s="213">
        <v>330081.96673899953</v>
      </c>
      <c r="J15" s="213">
        <v>110720.66632464292</v>
      </c>
      <c r="K15" s="269"/>
      <c r="L15" s="359"/>
      <c r="M15" s="150"/>
    </row>
    <row r="16" spans="1:19" ht="9.9499999999999993" customHeight="1">
      <c r="A16" s="140"/>
      <c r="B16" s="43"/>
      <c r="C16" s="43"/>
      <c r="D16" s="43"/>
      <c r="E16" s="298"/>
      <c r="F16" s="298"/>
      <c r="G16" s="213"/>
      <c r="H16" s="213"/>
      <c r="I16" s="213"/>
      <c r="J16" s="298"/>
      <c r="K16" s="269"/>
      <c r="L16" s="150"/>
      <c r="M16" s="150"/>
    </row>
    <row r="17" spans="1:13" ht="9.9499999999999993" customHeight="1">
      <c r="A17" s="140"/>
      <c r="B17" s="43"/>
      <c r="C17" s="43"/>
      <c r="D17" s="43"/>
      <c r="E17" s="298"/>
      <c r="F17" s="298"/>
      <c r="G17" s="213"/>
      <c r="H17" s="213"/>
      <c r="I17" s="213"/>
      <c r="J17" s="298"/>
      <c r="K17" s="269"/>
      <c r="L17" s="150"/>
      <c r="M17" s="150"/>
    </row>
    <row r="18" spans="1:13" ht="14.1" customHeight="1">
      <c r="A18" s="138" t="s">
        <v>156</v>
      </c>
      <c r="B18" s="43"/>
      <c r="C18" s="43"/>
      <c r="D18" s="43"/>
      <c r="E18" s="298"/>
      <c r="F18" s="298"/>
      <c r="G18" s="213"/>
      <c r="H18" s="213"/>
      <c r="I18" s="213"/>
      <c r="J18" s="298"/>
      <c r="K18" s="269"/>
      <c r="L18" s="150"/>
      <c r="M18" s="150"/>
    </row>
    <row r="19" spans="1:13" ht="14.1" customHeight="1">
      <c r="A19" s="140" t="s">
        <v>155</v>
      </c>
      <c r="B19" s="43">
        <v>302.54678099999995</v>
      </c>
      <c r="C19" s="43">
        <v>285.13174291799993</v>
      </c>
      <c r="D19" s="43"/>
      <c r="E19" s="213">
        <v>390.32241199999999</v>
      </c>
      <c r="F19" s="213">
        <v>317.31163123100009</v>
      </c>
      <c r="G19" s="213"/>
      <c r="H19" s="213"/>
      <c r="I19" s="213">
        <v>29480.849945999998</v>
      </c>
      <c r="J19" s="213">
        <v>28771.939465948999</v>
      </c>
      <c r="K19" s="269"/>
      <c r="L19" s="150"/>
      <c r="M19" s="150"/>
    </row>
    <row r="20" spans="1:13" ht="14.1" customHeight="1">
      <c r="A20" s="140" t="s">
        <v>154</v>
      </c>
      <c r="B20" s="43">
        <v>160.43828500000001</v>
      </c>
      <c r="C20" s="43">
        <v>125.948143573</v>
      </c>
      <c r="D20" s="43"/>
      <c r="E20" s="213">
        <v>380.88623200000001</v>
      </c>
      <c r="F20" s="213">
        <v>267.78993552999998</v>
      </c>
      <c r="G20" s="213"/>
      <c r="H20" s="213"/>
      <c r="I20" s="213">
        <v>38669.738214999968</v>
      </c>
      <c r="J20" s="213">
        <v>40730.282680358017</v>
      </c>
      <c r="K20" s="269"/>
      <c r="L20" s="150"/>
      <c r="M20" s="150"/>
    </row>
    <row r="21" spans="1:13" ht="14.1" customHeight="1">
      <c r="A21" s="24"/>
      <c r="B21" s="24"/>
      <c r="C21" s="24"/>
      <c r="D21" s="24"/>
      <c r="E21" s="24"/>
      <c r="F21" s="25"/>
      <c r="G21" s="25"/>
      <c r="H21" s="25"/>
      <c r="I21" s="26"/>
      <c r="J21" s="26"/>
      <c r="K21" s="35"/>
      <c r="L21" s="65"/>
      <c r="M21" s="297"/>
    </row>
    <row r="22" spans="1:13" ht="14.1" customHeight="1">
      <c r="A22" s="28" t="s">
        <v>153</v>
      </c>
      <c r="K22" s="35"/>
      <c r="L22" s="35"/>
    </row>
    <row r="23" spans="1:13" ht="14.1" customHeight="1">
      <c r="A23" s="130" t="s">
        <v>165</v>
      </c>
    </row>
    <row r="24" spans="1:13" ht="15.95" customHeight="1">
      <c r="A24" s="130"/>
    </row>
    <row r="25" spans="1:13" ht="15.95" customHeight="1">
      <c r="A25" s="130"/>
    </row>
    <row r="26" spans="1:13" ht="15.95" customHeight="1">
      <c r="A26" s="3"/>
      <c r="B26" s="3"/>
      <c r="C26" s="3"/>
      <c r="D26" s="3"/>
      <c r="G26" s="3"/>
      <c r="H26" s="3"/>
    </row>
  </sheetData>
  <hyperlinks>
    <hyperlink ref="M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zoomScaleNormal="100" workbookViewId="0">
      <selection activeCell="J13" sqref="J13"/>
    </sheetView>
  </sheetViews>
  <sheetFormatPr baseColWidth="10" defaultRowHeight="12.75"/>
  <cols>
    <col min="1" max="1" width="43.85546875" style="8" customWidth="1"/>
    <col min="2" max="3" width="9.7109375" style="8" customWidth="1"/>
    <col min="4" max="4" width="9.28515625" style="8" customWidth="1"/>
    <col min="5" max="6" width="9.85546875" style="8" customWidth="1"/>
    <col min="7" max="7" width="11.42578125" style="8"/>
    <col min="8" max="8" width="2.140625" style="203" customWidth="1"/>
    <col min="9" max="16384" width="11.42578125" style="8"/>
  </cols>
  <sheetData>
    <row r="1" spans="1:20" ht="13.5" thickBot="1">
      <c r="A1" s="1" t="s">
        <v>73</v>
      </c>
      <c r="B1" s="2"/>
      <c r="C1" s="2"/>
      <c r="D1" s="2"/>
      <c r="E1" s="2"/>
      <c r="F1" s="2"/>
      <c r="G1" s="3"/>
      <c r="H1" s="204"/>
      <c r="I1" s="3"/>
    </row>
    <row r="2" spans="1:20" ht="14.25">
      <c r="I2" s="190" t="s">
        <v>231</v>
      </c>
    </row>
    <row r="3" spans="1:20" ht="14.1" customHeight="1">
      <c r="A3" s="64" t="s">
        <v>249</v>
      </c>
      <c r="B3" s="5"/>
      <c r="C3" s="5"/>
      <c r="D3" s="5"/>
      <c r="E3" s="5"/>
      <c r="F3" s="5"/>
      <c r="G3" s="3"/>
      <c r="H3" s="20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4.1" customHeight="1">
      <c r="A4" s="3"/>
      <c r="B4" s="3"/>
      <c r="C4" s="3"/>
      <c r="D4" s="3"/>
      <c r="E4" s="3"/>
      <c r="F4" s="3"/>
      <c r="G4" s="3"/>
      <c r="H4" s="20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4.1" customHeight="1">
      <c r="A5" s="36" t="s">
        <v>365</v>
      </c>
      <c r="B5" s="3"/>
      <c r="C5" s="3"/>
      <c r="D5" s="3"/>
      <c r="E5" s="3"/>
      <c r="F5" s="3"/>
      <c r="G5" s="3"/>
      <c r="H5" s="20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4.1" customHeight="1">
      <c r="A6" s="3"/>
      <c r="B6" s="3"/>
      <c r="C6" s="3"/>
      <c r="D6" s="3"/>
      <c r="E6" s="3"/>
      <c r="F6" s="3"/>
      <c r="G6" s="3"/>
      <c r="H6" s="204"/>
      <c r="I6" s="207"/>
      <c r="J6" s="207"/>
      <c r="K6" s="207"/>
      <c r="L6" s="207"/>
      <c r="M6" s="207"/>
      <c r="N6" s="3"/>
      <c r="O6" s="3"/>
      <c r="P6" s="3"/>
      <c r="Q6" s="3"/>
      <c r="R6" s="3"/>
      <c r="S6" s="3"/>
      <c r="T6" s="3"/>
    </row>
    <row r="7" spans="1:20" ht="14.1" customHeight="1">
      <c r="A7" s="37" t="s">
        <v>19</v>
      </c>
      <c r="B7" s="3"/>
      <c r="C7" s="3"/>
      <c r="D7" s="3"/>
      <c r="E7" s="3"/>
      <c r="F7" s="3"/>
      <c r="G7" s="3"/>
      <c r="H7" s="204"/>
      <c r="I7" s="207"/>
      <c r="J7" s="207"/>
      <c r="K7" s="207"/>
      <c r="L7" s="207"/>
      <c r="M7" s="207"/>
      <c r="N7" s="3"/>
      <c r="O7" s="3"/>
      <c r="P7" s="3"/>
      <c r="Q7" s="3"/>
      <c r="R7" s="3"/>
      <c r="S7" s="3"/>
      <c r="T7" s="3"/>
    </row>
    <row r="8" spans="1:20" ht="9.9499999999999993" customHeight="1">
      <c r="A8" s="5"/>
      <c r="B8" s="12"/>
      <c r="C8" s="12"/>
      <c r="D8" s="12"/>
      <c r="E8" s="12"/>
      <c r="F8" s="12"/>
      <c r="G8" s="3"/>
      <c r="H8" s="204"/>
      <c r="I8" s="3"/>
      <c r="J8" s="207"/>
      <c r="K8" s="207"/>
      <c r="L8" s="207"/>
      <c r="M8" s="207"/>
      <c r="N8" s="3"/>
      <c r="O8" s="3"/>
      <c r="P8" s="3"/>
      <c r="Q8" s="3"/>
      <c r="R8" s="3"/>
      <c r="S8" s="3"/>
      <c r="T8" s="3"/>
    </row>
    <row r="9" spans="1:20" ht="10.5" customHeight="1">
      <c r="A9" s="6"/>
      <c r="B9" s="118" t="s">
        <v>64</v>
      </c>
      <c r="C9" s="118" t="s">
        <v>65</v>
      </c>
      <c r="D9" s="118" t="s">
        <v>336</v>
      </c>
      <c r="E9" s="118" t="s">
        <v>66</v>
      </c>
      <c r="F9" s="119" t="s">
        <v>257</v>
      </c>
      <c r="I9" s="3"/>
      <c r="J9" s="207"/>
      <c r="K9" s="207"/>
      <c r="L9" s="207"/>
      <c r="M9" s="207"/>
      <c r="N9" s="3"/>
      <c r="O9" s="3"/>
      <c r="P9" s="3"/>
      <c r="Q9" s="3"/>
      <c r="R9" s="3"/>
      <c r="S9" s="3"/>
      <c r="T9" s="3"/>
    </row>
    <row r="10" spans="1:20" s="31" customFormat="1" ht="10.5" customHeight="1">
      <c r="A10" s="38"/>
      <c r="B10" s="39" t="s">
        <v>67</v>
      </c>
      <c r="C10" s="39" t="s">
        <v>68</v>
      </c>
      <c r="D10" s="39" t="s">
        <v>69</v>
      </c>
      <c r="E10" s="39" t="s">
        <v>70</v>
      </c>
      <c r="F10" s="120" t="s">
        <v>258</v>
      </c>
      <c r="I10" s="3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ht="10.5" customHeight="1">
      <c r="A11" s="9"/>
      <c r="B11" s="121"/>
      <c r="C11" s="121"/>
      <c r="D11" s="121"/>
      <c r="E11" s="121"/>
      <c r="F11" s="121" t="s">
        <v>71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4.1" customHeight="1">
      <c r="A12" s="12"/>
      <c r="B12" s="13"/>
      <c r="C12" s="13"/>
      <c r="D12" s="3"/>
      <c r="E12" s="13"/>
      <c r="F12" s="13"/>
      <c r="I1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4.1" customHeight="1">
      <c r="A13" s="317" t="s">
        <v>6</v>
      </c>
      <c r="B13" s="35"/>
      <c r="C13" s="35"/>
      <c r="D13" s="35"/>
      <c r="E13" s="35"/>
      <c r="F13" s="35"/>
      <c r="I13" s="201"/>
      <c r="K13" s="3"/>
      <c r="L13" s="18"/>
      <c r="M13" s="3"/>
      <c r="N13" s="3"/>
      <c r="O13" s="3"/>
      <c r="P13" s="3"/>
      <c r="Q13" s="3"/>
      <c r="R13" s="3"/>
      <c r="S13" s="3"/>
      <c r="T13" s="3"/>
    </row>
    <row r="14" spans="1:20" s="210" customFormat="1" ht="14.1" customHeight="1">
      <c r="A14" s="317" t="s">
        <v>250</v>
      </c>
      <c r="B14" s="303">
        <v>6402</v>
      </c>
      <c r="C14" s="303">
        <v>19132</v>
      </c>
      <c r="D14" s="303">
        <v>3721446</v>
      </c>
      <c r="E14" s="303">
        <v>287732</v>
      </c>
      <c r="F14" s="303">
        <v>66821</v>
      </c>
      <c r="I14"/>
      <c r="K14" s="211"/>
      <c r="L14" s="18"/>
      <c r="M14" s="211"/>
      <c r="N14" s="211"/>
      <c r="O14" s="211"/>
      <c r="P14" s="211"/>
      <c r="Q14" s="211"/>
      <c r="R14" s="211"/>
      <c r="S14" s="211"/>
      <c r="T14" s="211"/>
    </row>
    <row r="15" spans="1:20" ht="14.1" customHeight="1">
      <c r="A15" s="344" t="s">
        <v>32</v>
      </c>
      <c r="B15" s="303">
        <v>529</v>
      </c>
      <c r="C15" s="303">
        <v>1872</v>
      </c>
      <c r="D15" s="303">
        <v>349267</v>
      </c>
      <c r="E15" s="303">
        <v>37518</v>
      </c>
      <c r="F15" s="303">
        <v>10323</v>
      </c>
      <c r="I15" s="201"/>
      <c r="K15" s="114"/>
      <c r="M15" s="3"/>
      <c r="N15" s="3"/>
      <c r="O15" s="3"/>
      <c r="P15" s="3"/>
      <c r="Q15" s="3"/>
      <c r="R15" s="3"/>
      <c r="S15" s="3"/>
      <c r="T15" s="3"/>
    </row>
    <row r="16" spans="1:20" ht="24" customHeight="1">
      <c r="A16" s="345" t="s">
        <v>310</v>
      </c>
      <c r="B16" s="303">
        <v>1967</v>
      </c>
      <c r="C16" s="303">
        <v>7011</v>
      </c>
      <c r="D16" s="303">
        <v>1933724</v>
      </c>
      <c r="E16" s="303">
        <v>134837</v>
      </c>
      <c r="F16" s="303">
        <v>37490</v>
      </c>
      <c r="J16" s="114"/>
      <c r="K16" s="114"/>
      <c r="M16" s="3"/>
      <c r="N16" s="3"/>
      <c r="O16" s="3"/>
      <c r="P16" s="3"/>
      <c r="Q16" s="3"/>
      <c r="R16" s="3"/>
      <c r="S16" s="3"/>
      <c r="T16" s="3"/>
    </row>
    <row r="17" spans="1:20" ht="14.1" customHeight="1">
      <c r="A17" s="346" t="s">
        <v>33</v>
      </c>
      <c r="B17" s="303">
        <v>3906</v>
      </c>
      <c r="C17" s="303">
        <v>10249</v>
      </c>
      <c r="D17" s="303">
        <v>1438456</v>
      </c>
      <c r="E17" s="303">
        <v>115377</v>
      </c>
      <c r="F17" s="303">
        <v>19008</v>
      </c>
      <c r="J17" s="114"/>
      <c r="K17" s="114"/>
      <c r="M17" s="3"/>
      <c r="N17" s="3"/>
      <c r="O17" s="3"/>
      <c r="P17" s="3"/>
      <c r="Q17" s="3"/>
      <c r="R17" s="3"/>
      <c r="S17" s="3"/>
      <c r="T17" s="3"/>
    </row>
    <row r="18" spans="1:20" ht="8.1" customHeight="1">
      <c r="A18" s="217"/>
      <c r="B18" s="303"/>
      <c r="C18" s="303"/>
      <c r="D18" s="303"/>
      <c r="E18" s="303"/>
      <c r="F18" s="303"/>
      <c r="I18" s="199"/>
      <c r="J18" s="18"/>
      <c r="K18" s="3"/>
      <c r="L18" s="18"/>
      <c r="M18" s="3"/>
      <c r="N18" s="3"/>
      <c r="O18" s="3"/>
      <c r="P18" s="3"/>
      <c r="Q18" s="3"/>
      <c r="R18" s="3"/>
      <c r="S18" s="3"/>
      <c r="T18" s="3"/>
    </row>
    <row r="19" spans="1:20" s="210" customFormat="1" ht="14.1" customHeight="1">
      <c r="A19" s="317" t="s">
        <v>251</v>
      </c>
      <c r="B19" s="303">
        <v>9209</v>
      </c>
      <c r="C19" s="303">
        <v>29270</v>
      </c>
      <c r="D19" s="303">
        <v>1546981</v>
      </c>
      <c r="E19" s="303">
        <v>380160</v>
      </c>
      <c r="F19" s="303">
        <v>119570</v>
      </c>
      <c r="I19" s="211"/>
      <c r="J19" s="18"/>
      <c r="K19" s="211"/>
      <c r="L19" s="18"/>
      <c r="M19" s="211"/>
      <c r="N19" s="211"/>
      <c r="O19" s="211"/>
      <c r="P19" s="211"/>
      <c r="Q19" s="211"/>
      <c r="R19" s="211"/>
      <c r="S19" s="211"/>
      <c r="T19" s="211"/>
    </row>
    <row r="20" spans="1:20" s="210" customFormat="1" ht="14.1" customHeight="1">
      <c r="A20" s="344" t="s">
        <v>252</v>
      </c>
      <c r="B20" s="303">
        <v>1045</v>
      </c>
      <c r="C20" s="303">
        <v>4138</v>
      </c>
      <c r="D20" s="303">
        <v>388117</v>
      </c>
      <c r="E20" s="303">
        <v>73943</v>
      </c>
      <c r="F20" s="303">
        <v>35270</v>
      </c>
      <c r="I20" s="211"/>
      <c r="J20" s="97">
        <f>D20*100/$D$19</f>
        <v>25.088672711558836</v>
      </c>
      <c r="K20" s="211"/>
      <c r="L20" s="18"/>
      <c r="M20" s="211"/>
      <c r="N20" s="211"/>
      <c r="O20" s="211"/>
      <c r="P20" s="211"/>
      <c r="Q20" s="211"/>
      <c r="R20" s="211"/>
      <c r="S20" s="211"/>
      <c r="T20" s="211"/>
    </row>
    <row r="21" spans="1:20" s="210" customFormat="1" ht="14.1" customHeight="1">
      <c r="A21" s="345" t="s">
        <v>253</v>
      </c>
      <c r="B21" s="303">
        <v>2182</v>
      </c>
      <c r="C21" s="303">
        <v>9457</v>
      </c>
      <c r="D21" s="303">
        <v>351483</v>
      </c>
      <c r="E21" s="303">
        <v>87339</v>
      </c>
      <c r="F21" s="303">
        <v>9512</v>
      </c>
      <c r="I21" s="211"/>
      <c r="J21" s="97">
        <f t="shared" ref="J21:J24" si="0">D21*100/$D$19</f>
        <v>22.720576400097997</v>
      </c>
      <c r="K21" s="211"/>
      <c r="L21" s="18"/>
      <c r="M21" s="211"/>
      <c r="N21" s="211"/>
      <c r="O21" s="211"/>
      <c r="P21" s="211"/>
      <c r="Q21" s="211"/>
      <c r="R21" s="211"/>
      <c r="S21" s="211"/>
      <c r="T21" s="211"/>
    </row>
    <row r="22" spans="1:20" s="210" customFormat="1" ht="14.1" customHeight="1">
      <c r="A22" s="346" t="s">
        <v>254</v>
      </c>
      <c r="B22" s="303">
        <v>329</v>
      </c>
      <c r="C22" s="303">
        <v>1426</v>
      </c>
      <c r="D22" s="303">
        <v>195567</v>
      </c>
      <c r="E22" s="303">
        <v>35790</v>
      </c>
      <c r="F22" s="303">
        <v>22687</v>
      </c>
      <c r="I22" s="211"/>
      <c r="J22" s="97">
        <f t="shared" si="0"/>
        <v>12.641848865629248</v>
      </c>
      <c r="K22" s="211"/>
      <c r="L22" s="18"/>
      <c r="M22" s="211"/>
      <c r="N22" s="211"/>
      <c r="O22" s="211"/>
      <c r="P22" s="211"/>
      <c r="Q22" s="211"/>
      <c r="R22" s="211"/>
      <c r="S22" s="211"/>
      <c r="T22" s="211"/>
    </row>
    <row r="23" spans="1:20" s="210" customFormat="1" ht="14.1" customHeight="1">
      <c r="A23" s="344" t="s">
        <v>255</v>
      </c>
      <c r="B23" s="303">
        <v>2177</v>
      </c>
      <c r="C23" s="303">
        <v>2007</v>
      </c>
      <c r="D23" s="303">
        <v>97325</v>
      </c>
      <c r="E23" s="303">
        <v>11202</v>
      </c>
      <c r="F23" s="303">
        <v>39602</v>
      </c>
      <c r="I23" s="211"/>
      <c r="J23" s="97">
        <f t="shared" si="0"/>
        <v>6.2912860597512186</v>
      </c>
      <c r="K23" s="211"/>
      <c r="L23" s="18"/>
      <c r="M23" s="211"/>
      <c r="N23" s="211"/>
      <c r="O23" s="211"/>
      <c r="P23" s="211"/>
      <c r="Q23" s="211"/>
      <c r="R23" s="211"/>
      <c r="S23" s="211"/>
      <c r="T23" s="211"/>
    </row>
    <row r="24" spans="1:20" s="210" customFormat="1" ht="14.1" customHeight="1">
      <c r="A24" s="345" t="s">
        <v>256</v>
      </c>
      <c r="B24" s="303">
        <v>1005</v>
      </c>
      <c r="C24" s="303">
        <v>6961</v>
      </c>
      <c r="D24" s="303">
        <v>243988</v>
      </c>
      <c r="E24" s="303">
        <v>97278</v>
      </c>
      <c r="F24" s="303">
        <v>4541</v>
      </c>
      <c r="I24" s="211"/>
      <c r="J24" s="97">
        <f t="shared" si="0"/>
        <v>15.771880844043979</v>
      </c>
      <c r="K24" s="211"/>
      <c r="L24" s="18"/>
      <c r="M24" s="211"/>
      <c r="N24" s="211"/>
      <c r="O24" s="211"/>
      <c r="P24" s="211"/>
      <c r="Q24" s="211"/>
      <c r="R24" s="211"/>
      <c r="S24" s="211"/>
      <c r="T24" s="211"/>
    </row>
    <row r="25" spans="1:20" s="210" customFormat="1" ht="14.1" customHeight="1">
      <c r="A25" s="217"/>
      <c r="B25" s="266"/>
      <c r="C25" s="266"/>
      <c r="D25" s="266"/>
      <c r="E25" s="266"/>
      <c r="F25" s="266"/>
      <c r="I25" s="211"/>
      <c r="J25" s="18"/>
      <c r="K25" s="211"/>
      <c r="L25" s="18"/>
      <c r="M25" s="211"/>
      <c r="N25" s="211"/>
      <c r="O25" s="211"/>
      <c r="P25" s="211"/>
      <c r="Q25" s="211"/>
      <c r="R25" s="211"/>
      <c r="S25" s="211"/>
      <c r="T25" s="211"/>
    </row>
    <row r="26" spans="1:20" s="210" customFormat="1" ht="14.1" customHeight="1">
      <c r="A26" s="347" t="s">
        <v>7</v>
      </c>
      <c r="B26" s="150"/>
      <c r="C26" s="150"/>
      <c r="D26" s="150"/>
      <c r="E26" s="150"/>
      <c r="F26" s="150"/>
      <c r="I26" s="211"/>
      <c r="J26" s="18"/>
      <c r="K26" s="211"/>
      <c r="L26" s="18"/>
      <c r="M26" s="211"/>
      <c r="N26" s="211"/>
      <c r="O26" s="211"/>
      <c r="P26" s="211"/>
      <c r="Q26" s="211"/>
      <c r="R26" s="211"/>
      <c r="S26" s="211"/>
      <c r="T26" s="211"/>
    </row>
    <row r="27" spans="1:20" s="210" customFormat="1" ht="14.1" customHeight="1">
      <c r="A27" s="317" t="s">
        <v>250</v>
      </c>
      <c r="B27" s="303">
        <v>893222</v>
      </c>
      <c r="C27" s="303">
        <v>3107491</v>
      </c>
      <c r="D27" s="303">
        <v>724594088</v>
      </c>
      <c r="E27" s="303">
        <v>51614114</v>
      </c>
      <c r="F27" s="303">
        <v>9839301</v>
      </c>
      <c r="I27" s="211"/>
      <c r="J27" s="18"/>
      <c r="K27" s="211"/>
      <c r="L27" s="18"/>
      <c r="M27" s="211"/>
      <c r="N27" s="211"/>
      <c r="O27" s="211"/>
      <c r="P27" s="211"/>
      <c r="Q27" s="211"/>
      <c r="R27" s="211"/>
      <c r="S27" s="211"/>
      <c r="T27" s="211"/>
    </row>
    <row r="28" spans="1:20" s="210" customFormat="1" ht="14.1" customHeight="1">
      <c r="A28" s="344" t="s">
        <v>32</v>
      </c>
      <c r="B28" s="303">
        <v>85024</v>
      </c>
      <c r="C28" s="303">
        <v>298023</v>
      </c>
      <c r="D28" s="303">
        <v>77501593</v>
      </c>
      <c r="E28" s="303">
        <v>5423061</v>
      </c>
      <c r="F28" s="303">
        <v>1440888</v>
      </c>
      <c r="I28" s="211"/>
      <c r="J28" s="18"/>
      <c r="K28" s="211"/>
      <c r="L28" s="18"/>
      <c r="M28" s="211"/>
      <c r="N28" s="211"/>
      <c r="O28" s="211"/>
      <c r="P28" s="211"/>
      <c r="Q28" s="211"/>
      <c r="R28" s="211"/>
      <c r="S28" s="211"/>
      <c r="T28" s="211"/>
    </row>
    <row r="29" spans="1:20" s="210" customFormat="1" ht="24" customHeight="1">
      <c r="A29" s="345" t="s">
        <v>310</v>
      </c>
      <c r="B29" s="303">
        <v>250140</v>
      </c>
      <c r="C29" s="303">
        <v>1069748</v>
      </c>
      <c r="D29" s="303">
        <v>423182579</v>
      </c>
      <c r="E29" s="303">
        <v>24926439</v>
      </c>
      <c r="F29" s="303">
        <v>5075414</v>
      </c>
      <c r="I29" s="211"/>
      <c r="J29" s="18"/>
      <c r="K29" s="211"/>
      <c r="L29" s="18"/>
      <c r="M29" s="211"/>
      <c r="N29" s="211"/>
      <c r="O29" s="211"/>
      <c r="P29" s="211"/>
      <c r="Q29" s="211"/>
      <c r="R29" s="211"/>
      <c r="S29" s="211"/>
      <c r="T29" s="211"/>
    </row>
    <row r="30" spans="1:20" ht="14.1" customHeight="1">
      <c r="A30" s="346" t="s">
        <v>34</v>
      </c>
      <c r="B30" s="303">
        <v>558058</v>
      </c>
      <c r="C30" s="303">
        <v>1739721</v>
      </c>
      <c r="D30" s="303">
        <v>223909916</v>
      </c>
      <c r="E30" s="303">
        <v>21264614</v>
      </c>
      <c r="F30" s="303">
        <v>3323000</v>
      </c>
      <c r="J30" s="97"/>
      <c r="K30" s="3"/>
      <c r="L30" s="18"/>
      <c r="M30" s="3"/>
      <c r="N30" s="3"/>
      <c r="O30" s="3"/>
      <c r="P30" s="3"/>
      <c r="Q30" s="3"/>
      <c r="R30" s="3"/>
      <c r="S30" s="3"/>
      <c r="T30" s="3"/>
    </row>
    <row r="31" spans="1:20" ht="8.1" customHeight="1">
      <c r="A31" s="35"/>
      <c r="B31" s="303"/>
      <c r="C31" s="303"/>
      <c r="D31" s="303"/>
      <c r="E31" s="303"/>
      <c r="F31" s="303"/>
      <c r="I31" s="14"/>
      <c r="J31" s="97"/>
      <c r="K31" s="3"/>
      <c r="L31" s="18"/>
      <c r="M31" s="3"/>
      <c r="N31" s="3"/>
      <c r="O31" s="3"/>
      <c r="P31" s="3"/>
      <c r="Q31" s="3"/>
      <c r="R31" s="3"/>
      <c r="S31" s="3"/>
      <c r="T31" s="3"/>
    </row>
    <row r="32" spans="1:20" s="210" customFormat="1" ht="14.1" customHeight="1">
      <c r="A32" s="317" t="s">
        <v>251</v>
      </c>
      <c r="B32" s="303">
        <v>1354517</v>
      </c>
      <c r="C32" s="303">
        <v>5427741</v>
      </c>
      <c r="D32" s="303">
        <v>436663240</v>
      </c>
      <c r="E32" s="303">
        <v>95722691</v>
      </c>
      <c r="F32" s="303">
        <v>30197259</v>
      </c>
      <c r="I32" s="14"/>
      <c r="J32" s="97"/>
      <c r="K32" s="211"/>
      <c r="L32" s="18"/>
      <c r="M32" s="211"/>
      <c r="N32" s="211"/>
      <c r="O32" s="211"/>
      <c r="P32" s="211"/>
      <c r="Q32" s="211"/>
      <c r="R32" s="211"/>
      <c r="S32" s="211"/>
      <c r="T32" s="211"/>
    </row>
    <row r="33" spans="1:20" s="210" customFormat="1" ht="14.1" customHeight="1">
      <c r="A33" s="346" t="s">
        <v>252</v>
      </c>
      <c r="B33" s="303">
        <v>207579</v>
      </c>
      <c r="C33" s="303">
        <v>854350</v>
      </c>
      <c r="D33" s="303">
        <v>106712282</v>
      </c>
      <c r="E33" s="303">
        <v>18315729</v>
      </c>
      <c r="F33" s="303">
        <v>8243814</v>
      </c>
      <c r="I33" s="14"/>
      <c r="J33" s="97">
        <f>D33*100/$D$32</f>
        <v>24.438118949513587</v>
      </c>
      <c r="K33" s="211"/>
      <c r="L33" s="18"/>
      <c r="M33" s="211"/>
      <c r="N33" s="211"/>
      <c r="O33" s="211"/>
      <c r="P33" s="211"/>
      <c r="Q33" s="211"/>
      <c r="R33" s="211"/>
      <c r="S33" s="211"/>
      <c r="T33" s="211"/>
    </row>
    <row r="34" spans="1:20" s="210" customFormat="1" ht="14.1" customHeight="1">
      <c r="A34" s="346" t="s">
        <v>253</v>
      </c>
      <c r="B34" s="303">
        <v>313345</v>
      </c>
      <c r="C34" s="303">
        <v>1401056</v>
      </c>
      <c r="D34" s="303">
        <v>66632267</v>
      </c>
      <c r="E34" s="303">
        <v>15955965</v>
      </c>
      <c r="F34" s="303">
        <v>3044661</v>
      </c>
      <c r="I34" s="14"/>
      <c r="J34" s="97">
        <f t="shared" ref="J34:J37" si="1">D34*100/$D$32</f>
        <v>15.259417531917732</v>
      </c>
      <c r="K34" s="211"/>
      <c r="L34" s="18"/>
      <c r="M34" s="211"/>
      <c r="N34" s="211"/>
      <c r="O34" s="211"/>
      <c r="P34" s="211"/>
      <c r="Q34" s="211"/>
      <c r="R34" s="211"/>
      <c r="S34" s="211"/>
      <c r="T34" s="211"/>
    </row>
    <row r="35" spans="1:20" s="210" customFormat="1" ht="14.1" customHeight="1">
      <c r="A35" s="346" t="s">
        <v>254</v>
      </c>
      <c r="B35" s="303">
        <v>69223</v>
      </c>
      <c r="C35" s="303">
        <v>460593</v>
      </c>
      <c r="D35" s="303">
        <v>79771186</v>
      </c>
      <c r="E35" s="303">
        <v>15928369</v>
      </c>
      <c r="F35" s="303">
        <v>4402167</v>
      </c>
      <c r="I35" s="14"/>
      <c r="J35" s="97">
        <f t="shared" si="1"/>
        <v>18.268353892120619</v>
      </c>
      <c r="K35" s="211"/>
      <c r="L35" s="18"/>
      <c r="M35" s="211"/>
      <c r="N35" s="211"/>
      <c r="O35" s="211"/>
      <c r="P35" s="211"/>
      <c r="Q35" s="211"/>
      <c r="R35" s="211"/>
      <c r="S35" s="211"/>
      <c r="T35" s="211"/>
    </row>
    <row r="36" spans="1:20" s="210" customFormat="1" ht="14.1" customHeight="1">
      <c r="A36" s="346" t="s">
        <v>255</v>
      </c>
      <c r="B36" s="303">
        <v>168726</v>
      </c>
      <c r="C36" s="303">
        <v>238428</v>
      </c>
      <c r="D36" s="303">
        <v>25688690</v>
      </c>
      <c r="E36" s="303">
        <v>3182277</v>
      </c>
      <c r="F36" s="303">
        <v>7434331</v>
      </c>
      <c r="I36" s="14"/>
      <c r="J36" s="97">
        <f t="shared" si="1"/>
        <v>5.8829522723277554</v>
      </c>
      <c r="K36" s="211"/>
      <c r="L36" s="18"/>
      <c r="M36" s="211"/>
      <c r="N36" s="211"/>
      <c r="O36" s="211"/>
      <c r="P36" s="211"/>
      <c r="Q36" s="211"/>
      <c r="R36" s="211"/>
      <c r="S36" s="211"/>
      <c r="T36" s="211"/>
    </row>
    <row r="37" spans="1:20" s="210" customFormat="1" ht="14.1" customHeight="1">
      <c r="A37" s="346" t="s">
        <v>256</v>
      </c>
      <c r="B37" s="303">
        <v>173868</v>
      </c>
      <c r="C37" s="303">
        <v>1397438</v>
      </c>
      <c r="D37" s="303">
        <v>69402095</v>
      </c>
      <c r="E37" s="303">
        <v>19807166</v>
      </c>
      <c r="F37" s="303">
        <v>4770466</v>
      </c>
      <c r="I37" s="14"/>
      <c r="J37" s="97">
        <f t="shared" si="1"/>
        <v>15.89373426533454</v>
      </c>
      <c r="K37" s="211"/>
      <c r="L37" s="18"/>
      <c r="M37" s="211"/>
      <c r="N37" s="211"/>
      <c r="O37" s="211"/>
      <c r="P37" s="211"/>
      <c r="Q37" s="211"/>
      <c r="R37" s="211"/>
      <c r="S37" s="211"/>
      <c r="T37" s="211"/>
    </row>
    <row r="38" spans="1:20" ht="14.1" customHeight="1">
      <c r="A38" s="45"/>
      <c r="B38" s="13"/>
      <c r="C38" s="46"/>
      <c r="D38" s="13"/>
      <c r="E38" s="14"/>
      <c r="F38" s="14"/>
      <c r="H38" s="204"/>
      <c r="I38" s="3"/>
      <c r="J38" s="97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4.1" customHeight="1">
      <c r="A39" s="28" t="s">
        <v>337</v>
      </c>
      <c r="B39" s="29"/>
      <c r="C39" s="29"/>
      <c r="D39" s="29"/>
      <c r="E39" s="29"/>
      <c r="F39" s="30"/>
      <c r="H39" s="47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130"/>
      <c r="B40" s="210"/>
      <c r="C40" s="210"/>
      <c r="D40" s="210"/>
      <c r="E40" s="210"/>
      <c r="F40" s="210"/>
    </row>
    <row r="41" spans="1:20">
      <c r="A41" s="130"/>
    </row>
    <row r="42" spans="1:20" s="210" customFormat="1">
      <c r="A42" s="193"/>
      <c r="B42" s="98"/>
      <c r="C42" s="98"/>
      <c r="D42" s="98"/>
      <c r="E42" s="98"/>
      <c r="F42" s="98"/>
    </row>
    <row r="43" spans="1:20" s="210" customFormat="1">
      <c r="A43" s="193"/>
      <c r="B43" s="98"/>
      <c r="C43" s="98"/>
      <c r="D43" s="98"/>
      <c r="E43" s="98"/>
      <c r="F43" s="98"/>
    </row>
    <row r="44" spans="1:20" s="210" customFormat="1">
      <c r="A44" s="193"/>
      <c r="B44" s="98"/>
      <c r="C44" s="98"/>
      <c r="D44" s="98"/>
      <c r="E44" s="98"/>
      <c r="F44" s="98"/>
    </row>
    <row r="45" spans="1:20" s="210" customFormat="1">
      <c r="A45" s="193"/>
      <c r="B45" s="98"/>
      <c r="C45" s="98"/>
      <c r="D45" s="98"/>
      <c r="E45" s="98"/>
      <c r="F45" s="98"/>
    </row>
    <row r="48" spans="1:20">
      <c r="B48" s="98"/>
      <c r="C48" s="98"/>
      <c r="D48" s="98"/>
      <c r="E48" s="98"/>
      <c r="F48" s="98"/>
    </row>
    <row r="49" spans="2:6">
      <c r="B49" s="98"/>
      <c r="C49" s="98"/>
      <c r="D49" s="98"/>
      <c r="E49" s="98"/>
      <c r="F49" s="98"/>
    </row>
    <row r="51" spans="2:6">
      <c r="B51" s="98"/>
      <c r="C51" s="98"/>
      <c r="D51" s="98"/>
      <c r="E51" s="98"/>
      <c r="F51" s="98"/>
    </row>
    <row r="52" spans="2:6">
      <c r="B52" s="98"/>
      <c r="C52" s="98"/>
      <c r="D52" s="98"/>
      <c r="E52" s="98"/>
      <c r="F52" s="98"/>
    </row>
  </sheetData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zoomScaleNormal="100" zoomScaleSheetLayoutView="100" workbookViewId="0">
      <selection activeCell="J13" sqref="J13"/>
    </sheetView>
  </sheetViews>
  <sheetFormatPr baseColWidth="10" defaultRowHeight="12.75"/>
  <cols>
    <col min="1" max="1" width="29" style="8" customWidth="1"/>
    <col min="2" max="4" width="8.7109375" style="8" customWidth="1"/>
    <col min="5" max="5" width="2.7109375" style="8" customWidth="1"/>
    <col min="6" max="7" width="8.7109375" style="8" customWidth="1"/>
    <col min="8" max="8" width="4.140625" style="8" customWidth="1"/>
    <col min="9" max="9" width="12.7109375" style="8" customWidth="1"/>
    <col min="10" max="10" width="11.42578125" style="8"/>
    <col min="11" max="11" width="11.85546875" style="8" customWidth="1"/>
    <col min="12" max="13" width="8.85546875" style="8" customWidth="1"/>
    <col min="14" max="16384" width="11.42578125" style="8"/>
  </cols>
  <sheetData>
    <row r="1" spans="1:16" ht="14.1" customHeight="1">
      <c r="A1" s="95" t="s">
        <v>349</v>
      </c>
      <c r="B1" s="95"/>
      <c r="C1" s="95"/>
      <c r="D1" s="95"/>
      <c r="E1" s="95"/>
      <c r="F1" s="95"/>
      <c r="G1" s="3"/>
      <c r="H1" s="3"/>
      <c r="I1" s="3"/>
    </row>
    <row r="2" spans="1:16" ht="14.1" customHeight="1">
      <c r="A2" s="95" t="s">
        <v>377</v>
      </c>
      <c r="B2" s="95"/>
      <c r="C2" s="95"/>
      <c r="D2" s="95"/>
      <c r="E2" s="95"/>
      <c r="F2" s="95"/>
      <c r="G2" s="3"/>
      <c r="H2" s="3"/>
      <c r="I2" s="3"/>
      <c r="L2" s="190" t="s">
        <v>231</v>
      </c>
    </row>
    <row r="3" spans="1:16" ht="14.1" customHeight="1">
      <c r="A3" s="95"/>
      <c r="B3" s="95"/>
      <c r="C3" s="95"/>
      <c r="D3" s="95"/>
      <c r="E3" s="95"/>
      <c r="F3" s="95"/>
      <c r="G3" s="3"/>
      <c r="H3" s="3"/>
      <c r="I3" s="3"/>
    </row>
    <row r="4" spans="1:16" ht="14.1" customHeight="1">
      <c r="A4" s="6"/>
      <c r="B4" s="128" t="s">
        <v>6</v>
      </c>
      <c r="C4" s="128"/>
      <c r="D4" s="7"/>
      <c r="E4" s="7"/>
      <c r="F4" s="7"/>
      <c r="G4" s="6"/>
      <c r="H4" s="6"/>
      <c r="I4" s="128" t="s">
        <v>7</v>
      </c>
    </row>
    <row r="5" spans="1:16" ht="14.1" customHeight="1">
      <c r="A5" s="38"/>
      <c r="B5" s="118" t="s">
        <v>183</v>
      </c>
      <c r="C5" s="118" t="s">
        <v>185</v>
      </c>
      <c r="D5" s="118" t="s">
        <v>185</v>
      </c>
      <c r="E5" s="7"/>
      <c r="F5" s="405" t="s">
        <v>184</v>
      </c>
      <c r="G5" s="405"/>
      <c r="H5" s="38"/>
      <c r="I5" s="118" t="s">
        <v>183</v>
      </c>
    </row>
    <row r="6" spans="1:16" ht="14.1" customHeight="1">
      <c r="A6" s="9"/>
      <c r="B6" s="132" t="s">
        <v>180</v>
      </c>
      <c r="C6" s="132" t="s">
        <v>182</v>
      </c>
      <c r="D6" s="132" t="s">
        <v>181</v>
      </c>
      <c r="E6" s="132"/>
      <c r="F6" s="151" t="s">
        <v>154</v>
      </c>
      <c r="G6" s="151" t="s">
        <v>155</v>
      </c>
      <c r="H6" s="132"/>
      <c r="I6" s="132" t="s">
        <v>180</v>
      </c>
      <c r="J6" s="357"/>
      <c r="K6" s="357"/>
    </row>
    <row r="7" spans="1:16" ht="14.1" customHeight="1">
      <c r="A7" s="42"/>
      <c r="B7" s="42"/>
      <c r="C7" s="42"/>
      <c r="D7" s="42"/>
      <c r="E7" s="42"/>
      <c r="F7" s="42"/>
      <c r="G7" s="14"/>
      <c r="H7" s="14"/>
      <c r="I7" s="14"/>
      <c r="J7" s="357"/>
      <c r="K7" s="357"/>
    </row>
    <row r="8" spans="1:16" ht="14.1" customHeight="1">
      <c r="A8" s="138" t="s">
        <v>82</v>
      </c>
      <c r="B8" s="126">
        <v>2349157.4280000012</v>
      </c>
      <c r="C8" s="126">
        <v>332486.85099999997</v>
      </c>
      <c r="D8" s="126">
        <v>594205.19700000004</v>
      </c>
      <c r="E8" s="126"/>
      <c r="F8" s="126">
        <v>721307.08500000078</v>
      </c>
      <c r="G8" s="126">
        <v>701158.29500000062</v>
      </c>
      <c r="H8" s="126"/>
      <c r="I8" s="126">
        <v>189369540.19399989</v>
      </c>
      <c r="J8" s="357"/>
      <c r="K8" s="357"/>
      <c r="L8" s="58"/>
    </row>
    <row r="9" spans="1:16" ht="14.1" customHeight="1">
      <c r="A9" s="140"/>
      <c r="B9" s="35"/>
      <c r="C9" s="35"/>
      <c r="D9" s="35"/>
      <c r="E9" s="35"/>
      <c r="F9" s="35"/>
      <c r="G9" s="35"/>
      <c r="H9" s="126"/>
      <c r="I9" s="35"/>
      <c r="J9" s="357"/>
      <c r="K9" s="357"/>
    </row>
    <row r="10" spans="1:16" ht="14.1" customHeight="1">
      <c r="A10" s="140" t="s">
        <v>179</v>
      </c>
      <c r="B10" s="126">
        <v>158141.3060000001</v>
      </c>
      <c r="C10" s="126">
        <v>25084.719000000001</v>
      </c>
      <c r="D10" s="126">
        <v>33118.567999999977</v>
      </c>
      <c r="E10" s="35"/>
      <c r="F10" s="126">
        <v>59689.673000000075</v>
      </c>
      <c r="G10" s="126">
        <v>40248.346000000027</v>
      </c>
      <c r="H10" s="206"/>
      <c r="I10" s="150">
        <v>11515000.468000017</v>
      </c>
      <c r="J10" s="357"/>
      <c r="K10" s="357"/>
      <c r="L10" s="153"/>
      <c r="M10" s="153"/>
      <c r="N10" s="153"/>
      <c r="O10" s="153"/>
      <c r="P10" s="153"/>
    </row>
    <row r="11" spans="1:16" ht="14.1" customHeight="1">
      <c r="A11" s="99" t="s">
        <v>178</v>
      </c>
      <c r="B11" s="126">
        <v>293541.04899999977</v>
      </c>
      <c r="C11" s="126">
        <v>4002.7229999999995</v>
      </c>
      <c r="D11" s="126">
        <v>19147.392999999996</v>
      </c>
      <c r="E11" s="35"/>
      <c r="F11" s="126">
        <v>126155.83599999985</v>
      </c>
      <c r="G11" s="126">
        <v>144235.09699999989</v>
      </c>
      <c r="H11" s="206"/>
      <c r="I11" s="150">
        <v>18546697.008000053</v>
      </c>
      <c r="J11" s="357"/>
      <c r="K11" s="357"/>
      <c r="L11" s="152"/>
      <c r="M11" s="152"/>
      <c r="N11" s="152"/>
      <c r="O11" s="152"/>
      <c r="P11" s="152"/>
    </row>
    <row r="12" spans="1:16" ht="14.1" customHeight="1">
      <c r="A12" s="99" t="s">
        <v>177</v>
      </c>
      <c r="B12" s="126" t="s">
        <v>31</v>
      </c>
      <c r="C12" s="126" t="s">
        <v>31</v>
      </c>
      <c r="D12" s="126" t="s">
        <v>31</v>
      </c>
      <c r="E12" s="35"/>
      <c r="F12" s="126" t="s">
        <v>31</v>
      </c>
      <c r="G12" s="126" t="s">
        <v>31</v>
      </c>
      <c r="H12" s="206"/>
      <c r="I12" s="150">
        <v>637232.76600000006</v>
      </c>
      <c r="J12" s="357"/>
      <c r="K12" s="357"/>
      <c r="L12" s="152"/>
      <c r="M12" s="152"/>
      <c r="N12" s="152"/>
      <c r="O12" s="152"/>
      <c r="P12" s="152"/>
    </row>
    <row r="13" spans="1:16" ht="14.1" customHeight="1">
      <c r="A13" s="99" t="s">
        <v>176</v>
      </c>
      <c r="B13" s="299">
        <v>40605.607999999986</v>
      </c>
      <c r="C13" s="126">
        <v>8395.1029999999992</v>
      </c>
      <c r="D13" s="299">
        <v>14965.144999999995</v>
      </c>
      <c r="E13" s="35"/>
      <c r="F13" s="299">
        <v>4328.0720000000001</v>
      </c>
      <c r="G13" s="299">
        <v>12917.287999999997</v>
      </c>
      <c r="H13" s="206"/>
      <c r="I13" s="150">
        <v>4322262.9419999942</v>
      </c>
      <c r="J13" s="357"/>
      <c r="K13" s="357"/>
      <c r="L13" s="152"/>
      <c r="M13" s="152"/>
      <c r="N13" s="152"/>
      <c r="O13" s="152"/>
      <c r="P13" s="152"/>
    </row>
    <row r="14" spans="1:16" ht="14.1" customHeight="1">
      <c r="A14" s="99" t="s">
        <v>175</v>
      </c>
      <c r="B14" s="126">
        <v>18962.141</v>
      </c>
      <c r="C14" s="126">
        <v>2840.9369999999999</v>
      </c>
      <c r="D14" s="126">
        <v>7797.8760000000002</v>
      </c>
      <c r="E14" s="35"/>
      <c r="F14" s="126">
        <v>5794.1120000000001</v>
      </c>
      <c r="G14" s="126">
        <v>2529.2159999999999</v>
      </c>
      <c r="H14" s="206"/>
      <c r="I14" s="150">
        <v>1675231.7790000006</v>
      </c>
      <c r="J14" s="357"/>
      <c r="K14" s="357"/>
      <c r="L14" s="152"/>
      <c r="M14" s="152"/>
      <c r="N14" s="152"/>
      <c r="O14" s="152"/>
      <c r="P14" s="152"/>
    </row>
    <row r="15" spans="1:16" ht="14.1" customHeight="1">
      <c r="A15" s="140" t="s">
        <v>174</v>
      </c>
      <c r="B15" s="126">
        <v>39135.552000000003</v>
      </c>
      <c r="C15" s="299">
        <v>1203.1689999999999</v>
      </c>
      <c r="D15" s="126">
        <v>2829.1669999999999</v>
      </c>
      <c r="E15" s="35"/>
      <c r="F15" s="126">
        <v>11933.916999999999</v>
      </c>
      <c r="G15" s="126">
        <v>23169.299000000003</v>
      </c>
      <c r="H15" s="206"/>
      <c r="I15" s="150">
        <v>2870673.7280000011</v>
      </c>
      <c r="J15" s="357"/>
      <c r="K15" s="357"/>
      <c r="L15" s="152"/>
      <c r="M15" s="152"/>
      <c r="N15" s="152"/>
      <c r="O15" s="152"/>
      <c r="P15" s="152"/>
    </row>
    <row r="16" spans="1:16" ht="24" customHeight="1">
      <c r="A16" s="197" t="s">
        <v>225</v>
      </c>
      <c r="B16" s="300">
        <v>241679.59400000007</v>
      </c>
      <c r="C16" s="300">
        <v>54042.607000000004</v>
      </c>
      <c r="D16" s="300">
        <v>97416.233000000007</v>
      </c>
      <c r="E16" s="301"/>
      <c r="F16" s="300">
        <v>42703.772000000026</v>
      </c>
      <c r="G16" s="300">
        <v>47516.982000000033</v>
      </c>
      <c r="H16" s="302"/>
      <c r="I16" s="303">
        <v>29408563.470999874</v>
      </c>
      <c r="J16" s="357"/>
      <c r="K16" s="357"/>
      <c r="L16" s="152"/>
      <c r="M16" s="152"/>
      <c r="N16" s="152"/>
      <c r="O16" s="152"/>
      <c r="P16" s="152"/>
    </row>
    <row r="17" spans="1:17" ht="14.1" customHeight="1">
      <c r="A17" s="140" t="s">
        <v>172</v>
      </c>
      <c r="B17" s="126">
        <v>64460.378000000004</v>
      </c>
      <c r="C17" s="126">
        <v>25172.954000000002</v>
      </c>
      <c r="D17" s="126">
        <v>19802.777000000002</v>
      </c>
      <c r="E17" s="35"/>
      <c r="F17" s="126">
        <v>9267.2999999999993</v>
      </c>
      <c r="G17" s="126">
        <v>10217.347000000002</v>
      </c>
      <c r="H17" s="206"/>
      <c r="I17" s="150">
        <v>1481239.1689999998</v>
      </c>
      <c r="J17" s="357"/>
      <c r="K17" s="357"/>
      <c r="L17" s="152"/>
      <c r="M17" s="152"/>
      <c r="N17" s="152"/>
      <c r="O17" s="152"/>
      <c r="P17" s="152"/>
    </row>
    <row r="18" spans="1:17" ht="14.1" customHeight="1">
      <c r="A18" s="140" t="s">
        <v>171</v>
      </c>
      <c r="B18" s="126">
        <v>29192.93</v>
      </c>
      <c r="C18" s="126" t="s">
        <v>31</v>
      </c>
      <c r="D18" s="126">
        <v>6900.7380000000003</v>
      </c>
      <c r="E18" s="35"/>
      <c r="F18" s="126">
        <v>10542.285999999998</v>
      </c>
      <c r="G18" s="126">
        <v>11749.905999999999</v>
      </c>
      <c r="H18" s="206"/>
      <c r="I18" s="150">
        <v>3670166.7730000024</v>
      </c>
      <c r="J18" s="357"/>
      <c r="K18" s="357"/>
      <c r="L18"/>
      <c r="M18"/>
      <c r="N18"/>
      <c r="O18"/>
      <c r="P18"/>
      <c r="Q18"/>
    </row>
    <row r="19" spans="1:17" ht="14.1" customHeight="1">
      <c r="A19" s="140" t="s">
        <v>170</v>
      </c>
      <c r="B19" s="126">
        <v>503642.02800000011</v>
      </c>
      <c r="C19" s="126">
        <v>61571.791000000012</v>
      </c>
      <c r="D19" s="126">
        <v>100747.59100000001</v>
      </c>
      <c r="E19" s="35"/>
      <c r="F19" s="126">
        <v>195259.32200000013</v>
      </c>
      <c r="G19" s="126">
        <v>146063.32399999999</v>
      </c>
      <c r="H19" s="206"/>
      <c r="I19" s="150">
        <v>33435179.111999907</v>
      </c>
      <c r="J19" s="357"/>
      <c r="K19" s="357"/>
      <c r="L19"/>
      <c r="M19"/>
      <c r="N19"/>
      <c r="O19"/>
      <c r="P19"/>
      <c r="Q19"/>
    </row>
    <row r="20" spans="1:17">
      <c r="A20" s="140" t="s">
        <v>169</v>
      </c>
      <c r="B20" s="126">
        <v>959796.84200000146</v>
      </c>
      <c r="C20" s="126">
        <v>150172.84799999997</v>
      </c>
      <c r="D20" s="126">
        <v>291479.70900000003</v>
      </c>
      <c r="E20" s="35"/>
      <c r="F20" s="126">
        <v>255632.79500000077</v>
      </c>
      <c r="G20" s="126">
        <v>262511.49000000069</v>
      </c>
      <c r="H20" s="206"/>
      <c r="I20" s="150">
        <v>81807292.978000149</v>
      </c>
      <c r="J20" s="357"/>
      <c r="K20" s="357"/>
      <c r="L20"/>
      <c r="M20" s="233"/>
      <c r="N20"/>
      <c r="O20"/>
      <c r="P20"/>
      <c r="Q20"/>
    </row>
    <row r="21" spans="1:17">
      <c r="A21" s="99"/>
      <c r="B21" s="49"/>
      <c r="C21" s="49"/>
      <c r="D21" s="49"/>
      <c r="E21" s="49"/>
      <c r="F21" s="49"/>
      <c r="G21" s="49"/>
      <c r="H21" s="49"/>
      <c r="I21" s="13"/>
      <c r="J21" s="357"/>
      <c r="K21" s="357"/>
    </row>
    <row r="22" spans="1:17">
      <c r="A22" s="28" t="s">
        <v>153</v>
      </c>
      <c r="B22" s="28"/>
      <c r="C22" s="28"/>
      <c r="D22" s="28"/>
      <c r="E22" s="28"/>
      <c r="F22" s="28"/>
      <c r="G22" s="28"/>
      <c r="H22" s="28"/>
      <c r="I22" s="28"/>
      <c r="J22" s="357"/>
      <c r="K22" s="357"/>
    </row>
    <row r="23" spans="1:17">
      <c r="J23" s="357"/>
      <c r="K23" s="357"/>
    </row>
    <row r="24" spans="1:17">
      <c r="B24" s="126"/>
      <c r="C24" s="126"/>
      <c r="D24" s="126"/>
      <c r="E24" s="126"/>
      <c r="F24" s="126"/>
      <c r="G24" s="126"/>
      <c r="H24" s="126"/>
      <c r="I24" s="126"/>
      <c r="J24" s="126"/>
      <c r="K24" s="35"/>
    </row>
    <row r="25" spans="1:17">
      <c r="B25" s="266"/>
      <c r="C25" s="266"/>
      <c r="D25" s="266"/>
      <c r="E25" s="266"/>
      <c r="F25" s="266"/>
      <c r="G25" s="266"/>
      <c r="H25" s="266"/>
      <c r="I25" s="266"/>
      <c r="J25" s="266"/>
      <c r="K25" s="35"/>
    </row>
    <row r="26" spans="1:17"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7">
      <c r="B27" s="114"/>
    </row>
  </sheetData>
  <mergeCells count="1">
    <mergeCell ref="F5:G5"/>
  </mergeCells>
  <hyperlinks>
    <hyperlink ref="L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Normal="100" workbookViewId="0">
      <selection activeCell="J13" sqref="J13"/>
    </sheetView>
  </sheetViews>
  <sheetFormatPr baseColWidth="10" defaultRowHeight="12.75"/>
  <cols>
    <col min="1" max="1" width="29" style="8" customWidth="1"/>
    <col min="2" max="4" width="8.7109375" style="8" customWidth="1"/>
    <col min="5" max="5" width="2.7109375" style="8" customWidth="1"/>
    <col min="6" max="7" width="8.7109375" style="8" customWidth="1"/>
    <col min="8" max="8" width="4.140625" style="8" customWidth="1"/>
    <col min="9" max="9" width="12.7109375" style="8" customWidth="1"/>
    <col min="10" max="10" width="11.42578125" style="8"/>
    <col min="11" max="11" width="16.28515625" style="8" customWidth="1"/>
    <col min="12" max="12" width="19" style="8" customWidth="1"/>
    <col min="13" max="16384" width="11.42578125" style="8"/>
  </cols>
  <sheetData>
    <row r="1" spans="1:13" ht="14.1" customHeight="1" thickBot="1">
      <c r="A1" s="1" t="s">
        <v>73</v>
      </c>
      <c r="B1" s="1"/>
      <c r="C1" s="1"/>
      <c r="D1" s="1"/>
      <c r="E1" s="1"/>
      <c r="F1" s="1"/>
      <c r="G1" s="2"/>
      <c r="H1" s="2"/>
      <c r="I1" s="2"/>
    </row>
    <row r="2" spans="1:13" ht="14.1" customHeight="1">
      <c r="A2" s="3"/>
      <c r="B2" s="3"/>
      <c r="C2" s="3"/>
      <c r="D2" s="3"/>
      <c r="E2" s="3"/>
      <c r="F2" s="3"/>
      <c r="G2" s="3"/>
      <c r="H2" s="3"/>
      <c r="L2" s="190" t="s">
        <v>231</v>
      </c>
    </row>
    <row r="3" spans="1:13" ht="14.1" customHeight="1">
      <c r="A3" s="95" t="s">
        <v>348</v>
      </c>
      <c r="B3" s="95"/>
      <c r="C3" s="95"/>
      <c r="D3" s="95"/>
      <c r="E3" s="95"/>
      <c r="F3" s="95"/>
      <c r="G3" s="3"/>
      <c r="H3" s="3"/>
    </row>
    <row r="4" spans="1:13" ht="14.1" customHeight="1">
      <c r="A4" s="95" t="s">
        <v>379</v>
      </c>
      <c r="B4" s="95"/>
      <c r="C4" s="95"/>
      <c r="D4" s="95"/>
      <c r="E4" s="95"/>
      <c r="F4" s="95"/>
      <c r="G4" s="3"/>
      <c r="H4" s="3"/>
    </row>
    <row r="5" spans="1:13" ht="14.1" customHeight="1">
      <c r="A5" s="95"/>
      <c r="B5" s="95"/>
      <c r="C5" s="95"/>
      <c r="D5" s="95"/>
      <c r="E5" s="95"/>
      <c r="F5" s="95"/>
      <c r="G5" s="3"/>
      <c r="H5" s="3"/>
    </row>
    <row r="6" spans="1:13" ht="14.1" customHeight="1">
      <c r="A6" s="129" t="s">
        <v>188</v>
      </c>
      <c r="B6" s="95"/>
      <c r="C6" s="95"/>
      <c r="D6" s="95"/>
      <c r="E6" s="95"/>
      <c r="F6" s="95"/>
      <c r="G6" s="3"/>
      <c r="H6" s="3"/>
    </row>
    <row r="7" spans="1:13" ht="9.9499999999999993" customHeight="1">
      <c r="A7" s="95"/>
      <c r="B7" s="95"/>
      <c r="C7" s="95"/>
      <c r="D7" s="95"/>
      <c r="E7" s="95"/>
      <c r="F7" s="95"/>
      <c r="G7" s="3"/>
      <c r="H7" s="3"/>
    </row>
    <row r="8" spans="1:13" ht="14.1" customHeight="1">
      <c r="A8" s="6"/>
      <c r="B8" s="128" t="s">
        <v>6</v>
      </c>
      <c r="C8" s="128"/>
      <c r="D8" s="7"/>
      <c r="E8" s="7"/>
      <c r="F8" s="7"/>
      <c r="G8" s="6"/>
      <c r="H8" s="6"/>
      <c r="I8" s="128" t="s">
        <v>7</v>
      </c>
      <c r="K8" s="35"/>
    </row>
    <row r="9" spans="1:13" ht="14.1" customHeight="1">
      <c r="A9" s="38"/>
      <c r="B9" s="118" t="s">
        <v>183</v>
      </c>
      <c r="C9" s="118" t="s">
        <v>185</v>
      </c>
      <c r="D9" s="118" t="s">
        <v>185</v>
      </c>
      <c r="E9" s="118"/>
      <c r="F9" s="406" t="s">
        <v>184</v>
      </c>
      <c r="G9" s="406"/>
      <c r="H9" s="155"/>
      <c r="I9" s="118" t="s">
        <v>183</v>
      </c>
      <c r="K9" s="35"/>
    </row>
    <row r="10" spans="1:13" ht="14.1" customHeight="1">
      <c r="A10" s="9"/>
      <c r="B10" s="132" t="s">
        <v>180</v>
      </c>
      <c r="C10" s="132" t="s">
        <v>186</v>
      </c>
      <c r="D10" s="132" t="s">
        <v>181</v>
      </c>
      <c r="E10" s="132"/>
      <c r="F10" s="151" t="s">
        <v>154</v>
      </c>
      <c r="G10" s="151" t="s">
        <v>155</v>
      </c>
      <c r="H10" s="154"/>
      <c r="I10" s="132" t="s">
        <v>180</v>
      </c>
      <c r="K10" s="35"/>
    </row>
    <row r="11" spans="1:13" ht="14.1" customHeight="1">
      <c r="A11" s="140"/>
      <c r="G11" s="49"/>
      <c r="H11" s="49"/>
      <c r="I11" s="14"/>
      <c r="K11" s="35"/>
    </row>
    <row r="12" spans="1:13" ht="14.1" customHeight="1">
      <c r="A12" s="138" t="s">
        <v>82</v>
      </c>
      <c r="B12" s="150">
        <v>16824.575017999996</v>
      </c>
      <c r="C12" s="150">
        <v>1831.0528730000003</v>
      </c>
      <c r="D12" s="150">
        <v>3246.5690940000004</v>
      </c>
      <c r="E12" s="150"/>
      <c r="F12" s="150">
        <v>6019.3289459999996</v>
      </c>
      <c r="G12" s="150">
        <v>5727.6241049999999</v>
      </c>
      <c r="H12" s="150"/>
      <c r="I12" s="150">
        <v>1331039.7079470011</v>
      </c>
      <c r="K12" s="35"/>
    </row>
    <row r="13" spans="1:13" ht="14.1" customHeight="1">
      <c r="A13" s="140"/>
      <c r="B13" s="35"/>
      <c r="C13" s="35"/>
      <c r="D13" s="35"/>
      <c r="E13" s="150"/>
      <c r="F13" s="35"/>
      <c r="G13" s="35"/>
      <c r="H13" s="150"/>
      <c r="I13" s="150"/>
      <c r="K13" s="35"/>
    </row>
    <row r="14" spans="1:13" ht="14.1" customHeight="1">
      <c r="A14" s="140" t="s">
        <v>179</v>
      </c>
      <c r="B14" s="150">
        <v>1772.621742</v>
      </c>
      <c r="C14" s="150">
        <v>98.495662999999993</v>
      </c>
      <c r="D14" s="150">
        <v>263.6918379999999</v>
      </c>
      <c r="E14" s="150"/>
      <c r="F14" s="150">
        <v>868.24308200000007</v>
      </c>
      <c r="G14" s="150">
        <v>542.19115899999997</v>
      </c>
      <c r="H14" s="150"/>
      <c r="I14" s="150">
        <v>154138.67256099987</v>
      </c>
      <c r="J14" s="98"/>
      <c r="K14" s="35"/>
    </row>
    <row r="15" spans="1:13" ht="14.1" customHeight="1">
      <c r="A15" s="99" t="s">
        <v>178</v>
      </c>
      <c r="B15" s="150">
        <v>4081.5719080000013</v>
      </c>
      <c r="C15" s="126">
        <v>74.949443000000002</v>
      </c>
      <c r="D15" s="150">
        <v>200.23378900000006</v>
      </c>
      <c r="E15" s="150"/>
      <c r="F15" s="126">
        <v>1810.0556660000011</v>
      </c>
      <c r="G15" s="150">
        <v>1996.3330100000007</v>
      </c>
      <c r="H15" s="150"/>
      <c r="I15" s="150">
        <v>242188.12262400004</v>
      </c>
      <c r="J15" s="98"/>
      <c r="K15" s="35"/>
    </row>
    <row r="16" spans="1:13" ht="14.1" customHeight="1">
      <c r="A16" s="99" t="s">
        <v>177</v>
      </c>
      <c r="B16" s="126" t="s">
        <v>31</v>
      </c>
      <c r="C16" s="126" t="s">
        <v>31</v>
      </c>
      <c r="D16" s="126" t="s">
        <v>31</v>
      </c>
      <c r="E16" s="150"/>
      <c r="F16" s="126" t="s">
        <v>31</v>
      </c>
      <c r="G16" s="126" t="s">
        <v>31</v>
      </c>
      <c r="H16" s="150"/>
      <c r="I16" s="150">
        <v>16300.928324000002</v>
      </c>
      <c r="J16" s="98"/>
      <c r="K16" s="35"/>
      <c r="M16" s="14"/>
    </row>
    <row r="17" spans="1:11" ht="14.1" customHeight="1">
      <c r="A17" s="99" t="s">
        <v>176</v>
      </c>
      <c r="B17" s="150">
        <v>332.70619899999997</v>
      </c>
      <c r="C17" s="126">
        <v>25.871714000000001</v>
      </c>
      <c r="D17" s="150">
        <v>123.12619899999999</v>
      </c>
      <c r="E17" s="150"/>
      <c r="F17" s="150">
        <v>29.512683000000003</v>
      </c>
      <c r="G17" s="150">
        <v>154.19560300000001</v>
      </c>
      <c r="H17" s="150"/>
      <c r="I17" s="150">
        <v>60930.782272000055</v>
      </c>
      <c r="J17" s="98"/>
      <c r="K17" s="35"/>
    </row>
    <row r="18" spans="1:11" ht="14.1" customHeight="1">
      <c r="A18" s="99" t="s">
        <v>175</v>
      </c>
      <c r="B18" s="150">
        <v>250.50711199999995</v>
      </c>
      <c r="C18" s="150">
        <v>11.009726000000001</v>
      </c>
      <c r="D18" s="150">
        <v>91.411030999999994</v>
      </c>
      <c r="E18" s="150"/>
      <c r="F18" s="150">
        <v>124.29707199999999</v>
      </c>
      <c r="G18" s="150">
        <v>23.789282999999998</v>
      </c>
      <c r="H18" s="150"/>
      <c r="I18" s="150">
        <v>24648.135709000002</v>
      </c>
      <c r="J18" s="98"/>
      <c r="K18" s="35"/>
    </row>
    <row r="19" spans="1:11" ht="14.1" customHeight="1">
      <c r="A19" s="140" t="s">
        <v>174</v>
      </c>
      <c r="B19" s="150">
        <v>505.94074699999987</v>
      </c>
      <c r="C19" s="126">
        <v>14.468164</v>
      </c>
      <c r="D19" s="150">
        <v>22.107264999999998</v>
      </c>
      <c r="E19" s="150"/>
      <c r="F19" s="150">
        <v>159.33813799999999</v>
      </c>
      <c r="G19" s="150">
        <v>310.02717999999993</v>
      </c>
      <c r="H19" s="150"/>
      <c r="I19" s="150">
        <v>40921.172252999997</v>
      </c>
      <c r="J19" s="98"/>
      <c r="K19" s="35"/>
    </row>
    <row r="20" spans="1:11" ht="14.1" customHeight="1">
      <c r="A20" s="140" t="s">
        <v>173</v>
      </c>
      <c r="B20" s="150">
        <v>4303.6730119999993</v>
      </c>
      <c r="C20" s="150">
        <v>926.10196200000007</v>
      </c>
      <c r="D20" s="150">
        <v>1693.2003610000004</v>
      </c>
      <c r="E20" s="150"/>
      <c r="F20" s="150">
        <v>858.44945199999972</v>
      </c>
      <c r="G20" s="150">
        <v>825.92123699999991</v>
      </c>
      <c r="H20" s="150"/>
      <c r="I20" s="150">
        <v>475027.64462000015</v>
      </c>
      <c r="J20" s="98"/>
      <c r="K20" s="35"/>
    </row>
    <row r="21" spans="1:11" ht="14.1" customHeight="1">
      <c r="A21" s="140" t="s">
        <v>172</v>
      </c>
      <c r="B21" s="150">
        <v>1096.7669229999999</v>
      </c>
      <c r="C21" s="126">
        <v>347.83619500000003</v>
      </c>
      <c r="D21" s="150">
        <v>309.56989299999998</v>
      </c>
      <c r="E21" s="150"/>
      <c r="F21" s="150">
        <v>175.22035599999998</v>
      </c>
      <c r="G21" s="150">
        <v>264.14047899999997</v>
      </c>
      <c r="H21" s="150"/>
      <c r="I21" s="150">
        <v>24838.652502000004</v>
      </c>
      <c r="J21" s="98"/>
      <c r="K21" s="35"/>
    </row>
    <row r="22" spans="1:11" ht="14.1" customHeight="1">
      <c r="A22" s="140" t="s">
        <v>171</v>
      </c>
      <c r="B22" s="150">
        <v>356.49436300000008</v>
      </c>
      <c r="C22" s="126" t="s">
        <v>31</v>
      </c>
      <c r="D22" s="150">
        <v>37.440491999999999</v>
      </c>
      <c r="E22" s="150"/>
      <c r="F22" s="150">
        <v>129.132339</v>
      </c>
      <c r="G22" s="150">
        <v>189.92153200000004</v>
      </c>
      <c r="H22" s="150"/>
      <c r="I22" s="150">
        <v>47134.408273000001</v>
      </c>
      <c r="J22" s="98"/>
      <c r="K22" s="35"/>
    </row>
    <row r="23" spans="1:11" ht="14.1" customHeight="1">
      <c r="A23" s="140" t="s">
        <v>170</v>
      </c>
      <c r="B23" s="150">
        <v>4124.2930119999965</v>
      </c>
      <c r="C23" s="150">
        <v>332.32000600000003</v>
      </c>
      <c r="D23" s="150">
        <v>505.78822599999944</v>
      </c>
      <c r="E23" s="150"/>
      <c r="F23" s="150">
        <v>1865.0801579999982</v>
      </c>
      <c r="G23" s="150">
        <v>1421.1046219999992</v>
      </c>
      <c r="H23" s="150"/>
      <c r="I23" s="150">
        <v>244911.18880900004</v>
      </c>
      <c r="J23" s="98"/>
      <c r="K23" s="35"/>
    </row>
    <row r="24" spans="1:11" ht="14.1" customHeight="1">
      <c r="A24" s="99"/>
      <c r="B24" s="49"/>
      <c r="C24" s="49"/>
      <c r="D24" s="49"/>
      <c r="E24" s="49"/>
      <c r="F24" s="49"/>
      <c r="G24" s="49"/>
      <c r="H24" s="49"/>
      <c r="I24" s="14"/>
      <c r="K24" s="35"/>
    </row>
    <row r="25" spans="1:11" ht="14.1" customHeight="1">
      <c r="A25" s="28" t="s">
        <v>153</v>
      </c>
      <c r="B25" s="28"/>
      <c r="C25" s="28"/>
      <c r="D25" s="28"/>
      <c r="E25" s="28"/>
      <c r="F25" s="28"/>
      <c r="G25" s="28"/>
      <c r="H25" s="28"/>
      <c r="I25" s="28"/>
      <c r="K25" s="35"/>
    </row>
    <row r="26" spans="1:11" ht="15.95" customHeight="1">
      <c r="A26" s="130"/>
      <c r="B26" s="98"/>
      <c r="C26" s="98"/>
      <c r="D26" s="98"/>
      <c r="E26" s="98"/>
      <c r="F26" s="98"/>
      <c r="G26" s="98"/>
      <c r="H26" s="98"/>
      <c r="I26" s="98"/>
      <c r="K26" s="266"/>
    </row>
    <row r="27" spans="1:11" ht="15.95" customHeight="1">
      <c r="A27" s="130"/>
      <c r="B27" s="98"/>
      <c r="C27" s="98"/>
      <c r="D27" s="98"/>
      <c r="E27" s="98"/>
      <c r="F27" s="98"/>
      <c r="G27" s="98"/>
      <c r="H27" s="98"/>
      <c r="I27" s="98"/>
      <c r="K27" s="35"/>
    </row>
    <row r="28" spans="1:11" ht="15.95" customHeight="1">
      <c r="A28" s="3"/>
      <c r="B28" s="227"/>
      <c r="C28" s="227"/>
      <c r="D28" s="227"/>
      <c r="E28" s="227"/>
      <c r="F28" s="227"/>
      <c r="G28" s="227"/>
      <c r="H28" s="227"/>
      <c r="I28" s="226"/>
      <c r="K28" s="35"/>
    </row>
    <row r="29" spans="1:11" ht="14.1" customHeight="1">
      <c r="A29" s="95" t="s">
        <v>397</v>
      </c>
      <c r="B29" s="95"/>
      <c r="C29" s="95"/>
      <c r="D29" s="95"/>
      <c r="E29" s="95"/>
      <c r="F29" s="95"/>
      <c r="G29" s="227"/>
      <c r="H29" s="227"/>
      <c r="I29" s="226"/>
      <c r="K29" s="35"/>
    </row>
    <row r="30" spans="1:11" ht="14.1" customHeight="1">
      <c r="A30" s="95" t="s">
        <v>393</v>
      </c>
      <c r="B30" s="95"/>
      <c r="C30" s="95"/>
      <c r="D30" s="95"/>
      <c r="E30" s="95"/>
      <c r="F30" s="95"/>
      <c r="G30" s="227"/>
      <c r="H30" s="227"/>
      <c r="I30" s="226"/>
      <c r="K30" s="35"/>
    </row>
    <row r="31" spans="1:11" ht="14.1" customHeight="1">
      <c r="A31" s="95"/>
      <c r="B31" s="95"/>
      <c r="C31" s="95"/>
      <c r="D31" s="95"/>
      <c r="E31" s="95"/>
      <c r="F31" s="95"/>
      <c r="G31" s="227"/>
      <c r="H31" s="227"/>
      <c r="I31" s="226"/>
      <c r="K31" s="35"/>
    </row>
    <row r="32" spans="1:11" ht="14.1" customHeight="1">
      <c r="A32" s="129" t="s">
        <v>187</v>
      </c>
      <c r="B32" s="95"/>
      <c r="C32" s="95"/>
      <c r="D32" s="95"/>
      <c r="E32" s="95"/>
      <c r="F32" s="95"/>
      <c r="G32" s="227"/>
      <c r="H32" s="227"/>
      <c r="I32" s="226"/>
      <c r="K32" s="35"/>
    </row>
    <row r="33" spans="1:11" ht="9.9499999999999993" customHeight="1">
      <c r="A33" s="95"/>
      <c r="B33" s="95"/>
      <c r="C33" s="95"/>
      <c r="D33" s="95"/>
      <c r="E33" s="95"/>
      <c r="F33" s="95"/>
      <c r="G33" s="227"/>
      <c r="H33" s="227"/>
      <c r="I33" s="226"/>
      <c r="K33" s="35"/>
    </row>
    <row r="34" spans="1:11" ht="14.1" customHeight="1">
      <c r="A34" s="6"/>
      <c r="B34" s="128" t="s">
        <v>6</v>
      </c>
      <c r="C34" s="128"/>
      <c r="D34" s="7"/>
      <c r="E34" s="7"/>
      <c r="F34" s="7"/>
      <c r="G34" s="6"/>
      <c r="H34" s="6"/>
      <c r="I34" s="128" t="s">
        <v>7</v>
      </c>
      <c r="K34" s="35"/>
    </row>
    <row r="35" spans="1:11" ht="14.1" customHeight="1">
      <c r="A35" s="38"/>
      <c r="B35" s="118" t="s">
        <v>183</v>
      </c>
      <c r="C35" s="118" t="s">
        <v>185</v>
      </c>
      <c r="D35" s="118" t="s">
        <v>185</v>
      </c>
      <c r="E35" s="128"/>
      <c r="F35" s="405" t="s">
        <v>184</v>
      </c>
      <c r="G35" s="405"/>
      <c r="H35" s="155"/>
      <c r="I35" s="118" t="s">
        <v>183</v>
      </c>
      <c r="K35" s="35"/>
    </row>
    <row r="36" spans="1:11" ht="14.1" customHeight="1">
      <c r="A36" s="9"/>
      <c r="B36" s="132" t="s">
        <v>180</v>
      </c>
      <c r="C36" s="132" t="s">
        <v>186</v>
      </c>
      <c r="D36" s="132" t="s">
        <v>181</v>
      </c>
      <c r="E36" s="154"/>
      <c r="F36" s="151" t="s">
        <v>154</v>
      </c>
      <c r="G36" s="151" t="s">
        <v>155</v>
      </c>
      <c r="H36" s="154"/>
      <c r="I36" s="132" t="s">
        <v>180</v>
      </c>
      <c r="K36" s="35"/>
    </row>
    <row r="37" spans="1:11" ht="14.1" customHeight="1">
      <c r="A37" s="42" t="s">
        <v>45</v>
      </c>
      <c r="B37" s="42"/>
      <c r="C37" s="42"/>
      <c r="D37" s="42"/>
      <c r="E37" s="42"/>
      <c r="F37" s="42"/>
      <c r="G37" s="14"/>
      <c r="H37" s="14"/>
      <c r="I37" s="226"/>
      <c r="K37" s="35"/>
    </row>
    <row r="38" spans="1:11" ht="14.1" customHeight="1">
      <c r="A38" s="138" t="s">
        <v>82</v>
      </c>
      <c r="B38" s="126">
        <v>2824.3051311720023</v>
      </c>
      <c r="C38" s="126">
        <v>10.959203910000003</v>
      </c>
      <c r="D38" s="126">
        <v>86.384254412999994</v>
      </c>
      <c r="E38" s="126"/>
      <c r="F38" s="126">
        <v>1493.8878921560004</v>
      </c>
      <c r="G38" s="126">
        <v>1233.0737806930003</v>
      </c>
      <c r="H38" s="126"/>
      <c r="I38" s="126">
        <v>154620.85902839503</v>
      </c>
      <c r="K38" s="35"/>
    </row>
    <row r="39" spans="1:11" ht="14.1" customHeight="1">
      <c r="A39" s="140"/>
      <c r="B39" s="126"/>
      <c r="C39" s="126"/>
      <c r="D39" s="126"/>
      <c r="E39" s="126"/>
      <c r="F39" s="126"/>
      <c r="G39" s="126"/>
      <c r="H39" s="126"/>
      <c r="I39" s="126"/>
      <c r="K39" s="35"/>
    </row>
    <row r="40" spans="1:11" ht="14.1" customHeight="1">
      <c r="A40" s="140" t="s">
        <v>179</v>
      </c>
      <c r="B40" s="126">
        <v>380.68715944700011</v>
      </c>
      <c r="C40" s="126">
        <v>162.06714106600003</v>
      </c>
      <c r="D40" s="126">
        <v>8.7082964320000045</v>
      </c>
      <c r="E40" s="126"/>
      <c r="F40" s="126">
        <v>218.62001838100008</v>
      </c>
      <c r="G40" s="126">
        <v>153.06886023999999</v>
      </c>
      <c r="H40" s="126"/>
      <c r="I40" s="126">
        <v>21584.236308564989</v>
      </c>
      <c r="K40" s="35"/>
    </row>
    <row r="41" spans="1:11" ht="14.1" customHeight="1">
      <c r="A41" s="99" t="s">
        <v>178</v>
      </c>
      <c r="B41" s="126">
        <v>923.85126869300029</v>
      </c>
      <c r="C41" s="126">
        <v>360.23527925900021</v>
      </c>
      <c r="D41" s="126">
        <v>9.1794614870000011</v>
      </c>
      <c r="E41" s="126"/>
      <c r="F41" s="126">
        <v>563.61598943400008</v>
      </c>
      <c r="G41" s="126">
        <v>350.5684898790002</v>
      </c>
      <c r="H41" s="126"/>
      <c r="I41" s="126">
        <v>39799.112645934976</v>
      </c>
      <c r="K41" s="35"/>
    </row>
    <row r="42" spans="1:11" ht="14.1" customHeight="1">
      <c r="A42" s="99" t="s">
        <v>177</v>
      </c>
      <c r="B42" s="126" t="s">
        <v>31</v>
      </c>
      <c r="C42" s="126" t="s">
        <v>31</v>
      </c>
      <c r="D42" s="126" t="s">
        <v>31</v>
      </c>
      <c r="E42" s="126"/>
      <c r="F42" s="126" t="s">
        <v>31</v>
      </c>
      <c r="G42" s="126" t="s">
        <v>31</v>
      </c>
      <c r="H42" s="126"/>
      <c r="I42" s="126">
        <v>940.62935912399985</v>
      </c>
      <c r="K42" s="35"/>
    </row>
    <row r="43" spans="1:11" ht="14.1" customHeight="1">
      <c r="A43" s="99" t="s">
        <v>176</v>
      </c>
      <c r="B43" s="126">
        <v>49.934316051000003</v>
      </c>
      <c r="C43" s="126">
        <v>38.817163690000001</v>
      </c>
      <c r="D43" s="126">
        <v>2.0888930190000004</v>
      </c>
      <c r="E43" s="126"/>
      <c r="F43" s="126">
        <v>11.117152361</v>
      </c>
      <c r="G43" s="126">
        <v>36.648996140999998</v>
      </c>
      <c r="H43" s="126"/>
      <c r="I43" s="126">
        <v>4667.3930059009999</v>
      </c>
      <c r="K43" s="35"/>
    </row>
    <row r="44" spans="1:11" ht="14.1" customHeight="1">
      <c r="A44" s="99" t="s">
        <v>175</v>
      </c>
      <c r="B44" s="126">
        <v>24.679347397999997</v>
      </c>
      <c r="C44" s="126">
        <v>4.3868384430000003</v>
      </c>
      <c r="D44" s="126">
        <v>2.0006806240000001</v>
      </c>
      <c r="E44" s="126"/>
      <c r="F44" s="126">
        <v>20.292508954999999</v>
      </c>
      <c r="G44" s="126">
        <v>2.2727546219999999</v>
      </c>
      <c r="H44" s="126"/>
      <c r="I44" s="126">
        <v>2797.8160771259995</v>
      </c>
      <c r="K44" s="35"/>
    </row>
    <row r="45" spans="1:11" ht="14.1" customHeight="1">
      <c r="A45" s="140" t="s">
        <v>174</v>
      </c>
      <c r="B45" s="126">
        <v>176.490305304</v>
      </c>
      <c r="C45" s="126">
        <v>6.1877533999999998E-2</v>
      </c>
      <c r="D45" s="126">
        <v>0.95985623199999992</v>
      </c>
      <c r="E45" s="126"/>
      <c r="F45" s="126">
        <v>60.695752973000005</v>
      </c>
      <c r="G45" s="126">
        <v>114.77281856500002</v>
      </c>
      <c r="H45" s="126"/>
      <c r="I45" s="126">
        <v>8052.4118290359984</v>
      </c>
      <c r="K45" s="35"/>
    </row>
    <row r="46" spans="1:11" ht="14.1" customHeight="1">
      <c r="A46" s="140" t="s">
        <v>173</v>
      </c>
      <c r="B46" s="126">
        <v>209.0707648150001</v>
      </c>
      <c r="C46" s="126">
        <v>6.1321018570000003</v>
      </c>
      <c r="D46" s="126">
        <v>35.837598588999995</v>
      </c>
      <c r="E46" s="126"/>
      <c r="F46" s="126">
        <v>98.903021443000057</v>
      </c>
      <c r="G46" s="126">
        <v>68.198042926000014</v>
      </c>
      <c r="H46" s="126"/>
      <c r="I46" s="126">
        <v>21876.025109165996</v>
      </c>
      <c r="K46" s="35"/>
    </row>
    <row r="47" spans="1:11">
      <c r="A47" s="140" t="s">
        <v>172</v>
      </c>
      <c r="B47" s="126">
        <v>87.373932662999991</v>
      </c>
      <c r="C47" s="126">
        <v>1.3959299409999999</v>
      </c>
      <c r="D47" s="126">
        <v>8.9821396590000013</v>
      </c>
      <c r="E47" s="126"/>
      <c r="F47" s="126">
        <v>31.31224383</v>
      </c>
      <c r="G47" s="126">
        <v>45.683619233000002</v>
      </c>
      <c r="H47" s="126"/>
      <c r="I47" s="126">
        <v>2981.0499897380005</v>
      </c>
      <c r="K47" s="35"/>
    </row>
    <row r="48" spans="1:11">
      <c r="A48" s="140" t="s">
        <v>171</v>
      </c>
      <c r="B48" s="126">
        <v>91.848313554000001</v>
      </c>
      <c r="C48" s="126" t="s">
        <v>378</v>
      </c>
      <c r="D48" s="126">
        <v>0.88141641600000009</v>
      </c>
      <c r="E48" s="126"/>
      <c r="F48" s="126">
        <v>23.101213021999996</v>
      </c>
      <c r="G48" s="126">
        <v>67.865684115999997</v>
      </c>
      <c r="H48" s="126"/>
      <c r="I48" s="126">
        <v>8617.8372271349999</v>
      </c>
      <c r="K48" s="35"/>
    </row>
    <row r="49" spans="1:11">
      <c r="A49" s="140" t="s">
        <v>170</v>
      </c>
      <c r="B49" s="126">
        <v>880.36972324700037</v>
      </c>
      <c r="C49" s="126">
        <v>2.399304564000003</v>
      </c>
      <c r="D49" s="126">
        <v>17.745911955</v>
      </c>
      <c r="E49" s="126"/>
      <c r="F49" s="126">
        <v>466.22999175700028</v>
      </c>
      <c r="G49" s="126">
        <v>393.99451497100023</v>
      </c>
      <c r="H49" s="126"/>
      <c r="I49" s="126">
        <v>43304.347476669005</v>
      </c>
      <c r="K49" s="35"/>
    </row>
    <row r="50" spans="1:11">
      <c r="A50" s="99"/>
      <c r="B50" s="49"/>
      <c r="C50" s="49"/>
      <c r="D50" s="49"/>
      <c r="E50" s="49"/>
      <c r="F50" s="49"/>
      <c r="G50" s="49"/>
      <c r="H50" s="49"/>
      <c r="I50" s="14"/>
      <c r="K50" s="35"/>
    </row>
    <row r="51" spans="1:11">
      <c r="A51" s="28" t="s">
        <v>153</v>
      </c>
      <c r="B51" s="28"/>
      <c r="C51" s="28"/>
      <c r="D51" s="28"/>
      <c r="E51" s="28"/>
      <c r="F51" s="28"/>
      <c r="G51" s="28"/>
      <c r="H51" s="28"/>
      <c r="I51" s="28"/>
      <c r="K51" s="35"/>
    </row>
    <row r="53" spans="1:11">
      <c r="B53" s="98"/>
      <c r="C53" s="98"/>
      <c r="D53" s="98"/>
      <c r="E53" s="98"/>
      <c r="F53" s="98"/>
      <c r="G53" s="98"/>
      <c r="H53" s="98"/>
      <c r="I53" s="98"/>
    </row>
    <row r="54" spans="1:11">
      <c r="B54" s="98"/>
      <c r="C54" s="98"/>
      <c r="D54" s="98"/>
      <c r="E54" s="98"/>
      <c r="F54" s="98"/>
      <c r="G54" s="98"/>
      <c r="H54" s="98"/>
      <c r="I54" s="98"/>
    </row>
  </sheetData>
  <mergeCells count="2">
    <mergeCell ref="F9:G9"/>
    <mergeCell ref="F35:G35"/>
  </mergeCells>
  <hyperlinks>
    <hyperlink ref="L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zoomScale="85" zoomScaleNormal="85" workbookViewId="0">
      <selection activeCell="I2" sqref="I2"/>
    </sheetView>
  </sheetViews>
  <sheetFormatPr baseColWidth="10" defaultRowHeight="12.75"/>
  <cols>
    <col min="1" max="1" width="42.140625" style="304" customWidth="1"/>
    <col min="2" max="6" width="10" style="304" customWidth="1"/>
    <col min="7" max="8" width="11.42578125" style="304"/>
    <col min="9" max="9" width="45.5703125" style="304" customWidth="1"/>
    <col min="10" max="10" width="8.85546875" style="304" customWidth="1"/>
    <col min="11" max="11" width="11.42578125" style="304"/>
    <col min="12" max="12" width="22.28515625" style="304" customWidth="1"/>
    <col min="13" max="16384" width="11.42578125" style="304"/>
  </cols>
  <sheetData>
    <row r="1" spans="1:14" ht="13.5" thickBot="1">
      <c r="A1" s="1" t="s">
        <v>73</v>
      </c>
      <c r="B1" s="2"/>
      <c r="C1" s="2"/>
      <c r="D1" s="2"/>
      <c r="E1" s="2"/>
      <c r="F1" s="2"/>
      <c r="G1" s="305"/>
      <c r="H1" s="305"/>
    </row>
    <row r="2" spans="1:14" ht="14.25">
      <c r="I2" s="190" t="s">
        <v>231</v>
      </c>
    </row>
    <row r="3" spans="1:14">
      <c r="A3" s="93"/>
    </row>
    <row r="4" spans="1:14">
      <c r="A4" s="93"/>
    </row>
    <row r="5" spans="1:14" ht="15">
      <c r="A5" s="393" t="s">
        <v>367</v>
      </c>
      <c r="B5" s="394"/>
      <c r="C5" s="394"/>
      <c r="D5" s="394"/>
      <c r="E5" s="394"/>
      <c r="F5" s="394"/>
      <c r="J5" s="45"/>
    </row>
    <row r="6" spans="1:14" ht="15">
      <c r="A6" s="306"/>
      <c r="B6" s="307"/>
      <c r="C6" s="307"/>
      <c r="D6" s="307"/>
      <c r="E6" s="307"/>
      <c r="F6" s="307"/>
      <c r="I6" s="219"/>
      <c r="J6" s="45"/>
    </row>
    <row r="7" spans="1:14" ht="15">
      <c r="A7" s="306"/>
      <c r="B7" s="307"/>
      <c r="C7" s="307"/>
      <c r="D7" s="307"/>
      <c r="E7" s="307"/>
      <c r="F7" s="307"/>
      <c r="I7" s="219"/>
      <c r="J7" s="45"/>
    </row>
    <row r="8" spans="1:14" ht="15">
      <c r="A8" s="393" t="s">
        <v>250</v>
      </c>
      <c r="B8" s="393"/>
      <c r="C8" s="393"/>
      <c r="D8" s="393"/>
      <c r="E8" s="393"/>
      <c r="F8" s="393"/>
      <c r="I8" s="219" t="s">
        <v>37</v>
      </c>
      <c r="J8" s="45"/>
    </row>
    <row r="9" spans="1:14" ht="15">
      <c r="A9" s="306"/>
      <c r="B9" s="307"/>
      <c r="C9" s="307"/>
      <c r="D9" s="307"/>
      <c r="E9" s="307"/>
      <c r="F9" s="307"/>
      <c r="I9" s="219"/>
      <c r="J9" s="45"/>
    </row>
    <row r="10" spans="1:14" ht="15">
      <c r="A10" s="306"/>
      <c r="B10" s="307"/>
      <c r="C10" s="307"/>
      <c r="D10" s="307"/>
      <c r="E10" s="307"/>
      <c r="F10" s="307"/>
      <c r="I10" s="312" t="s">
        <v>259</v>
      </c>
      <c r="J10" s="361" t="s">
        <v>205</v>
      </c>
      <c r="K10" s="361" t="s">
        <v>204</v>
      </c>
    </row>
    <row r="11" spans="1:14" ht="15">
      <c r="A11" s="306"/>
      <c r="B11" s="307"/>
      <c r="C11" s="307"/>
      <c r="D11" s="307"/>
      <c r="E11" s="307"/>
      <c r="F11" s="307"/>
      <c r="H11" s="338"/>
      <c r="I11" s="313" t="s">
        <v>32</v>
      </c>
      <c r="J11" s="314">
        <v>9.3852497120742853E-2</v>
      </c>
      <c r="K11" s="314">
        <v>0.10695863281732984</v>
      </c>
      <c r="M11" s="314"/>
      <c r="N11" s="311"/>
    </row>
    <row r="12" spans="1:14" ht="15">
      <c r="A12" s="306"/>
      <c r="B12" s="307"/>
      <c r="C12" s="307"/>
      <c r="D12" s="307"/>
      <c r="E12" s="307"/>
      <c r="F12" s="307"/>
      <c r="H12" s="338"/>
      <c r="I12" s="313" t="s">
        <v>33</v>
      </c>
      <c r="J12" s="314">
        <v>0.3865314719063504</v>
      </c>
      <c r="K12" s="314">
        <v>0.30901427393373931</v>
      </c>
      <c r="L12" s="327"/>
      <c r="M12" s="314"/>
      <c r="N12" s="311"/>
    </row>
    <row r="13" spans="1:14" ht="15">
      <c r="A13" s="306"/>
      <c r="B13" s="307"/>
      <c r="C13" s="307"/>
      <c r="D13" s="307"/>
      <c r="E13" s="307"/>
      <c r="F13" s="307"/>
      <c r="H13" s="338"/>
      <c r="I13" s="313" t="s">
        <v>261</v>
      </c>
      <c r="J13" s="314">
        <v>0.51961629968565981</v>
      </c>
      <c r="K13" s="314">
        <v>0.58402709324893087</v>
      </c>
      <c r="L13" s="327"/>
      <c r="M13" s="314"/>
      <c r="N13" s="311"/>
    </row>
    <row r="14" spans="1:14" ht="15">
      <c r="A14" s="306"/>
      <c r="B14" s="307"/>
      <c r="C14" s="307"/>
      <c r="D14" s="307"/>
      <c r="E14" s="307"/>
      <c r="F14" s="307"/>
      <c r="I14" s="315"/>
      <c r="J14" s="316"/>
    </row>
    <row r="15" spans="1:14" ht="15">
      <c r="A15" s="306"/>
      <c r="B15" s="307"/>
      <c r="C15" s="307"/>
      <c r="D15" s="307"/>
      <c r="E15" s="307"/>
      <c r="F15" s="307"/>
      <c r="I15" s="315"/>
      <c r="J15" s="313"/>
    </row>
    <row r="16" spans="1:14" ht="15">
      <c r="A16" s="306"/>
      <c r="B16" s="307"/>
      <c r="C16" s="307"/>
      <c r="D16" s="307"/>
      <c r="E16" s="307"/>
      <c r="F16" s="307"/>
      <c r="I16" s="315"/>
      <c r="J16" s="313"/>
    </row>
    <row r="17" spans="1:15" ht="15">
      <c r="A17" s="306"/>
      <c r="B17" s="307"/>
      <c r="C17" s="307"/>
      <c r="D17" s="307"/>
      <c r="E17" s="307"/>
      <c r="F17" s="307"/>
      <c r="I17" s="315"/>
      <c r="J17" s="313"/>
    </row>
    <row r="18" spans="1:15" ht="15">
      <c r="A18" s="306"/>
      <c r="B18" s="307"/>
      <c r="C18" s="307"/>
      <c r="D18" s="307"/>
      <c r="E18" s="307"/>
      <c r="F18" s="307"/>
      <c r="I18" s="315"/>
      <c r="J18" s="313"/>
      <c r="L18" s="35"/>
      <c r="M18" s="35"/>
      <c r="N18" s="35"/>
    </row>
    <row r="19" spans="1:15" ht="15">
      <c r="A19" s="393" t="s">
        <v>251</v>
      </c>
      <c r="B19" s="393"/>
      <c r="C19" s="393"/>
      <c r="D19" s="393"/>
      <c r="E19" s="393"/>
      <c r="F19" s="393"/>
      <c r="I19" s="317" t="s">
        <v>260</v>
      </c>
      <c r="J19" s="361" t="s">
        <v>205</v>
      </c>
      <c r="K19" s="361" t="s">
        <v>204</v>
      </c>
      <c r="L19" s="35"/>
      <c r="M19" s="35"/>
    </row>
    <row r="20" spans="1:15">
      <c r="B20" s="116"/>
      <c r="C20" s="116"/>
      <c r="D20" s="116"/>
      <c r="I20" s="313" t="s">
        <v>255</v>
      </c>
      <c r="J20" s="387">
        <v>6.2912860597512194E-2</v>
      </c>
      <c r="K20" s="387">
        <v>5.8829522723277551E-2</v>
      </c>
      <c r="L20" s="384"/>
      <c r="M20" s="385"/>
      <c r="O20" s="314"/>
    </row>
    <row r="21" spans="1:15">
      <c r="A21" s="12"/>
      <c r="B21" s="12"/>
      <c r="C21" s="12"/>
      <c r="D21" s="12"/>
      <c r="I21" s="313" t="s">
        <v>254</v>
      </c>
      <c r="J21" s="387">
        <v>0.12641848865629249</v>
      </c>
      <c r="K21" s="387">
        <v>0.18268353892120617</v>
      </c>
      <c r="L21" s="384"/>
      <c r="M21" s="385"/>
      <c r="O21" s="314"/>
    </row>
    <row r="22" spans="1:15">
      <c r="A22" s="12"/>
      <c r="B22" s="12"/>
      <c r="C22" s="12"/>
      <c r="D22" s="12"/>
      <c r="I22" s="313" t="s">
        <v>256</v>
      </c>
      <c r="J22" s="387">
        <v>0.15771880844043981</v>
      </c>
      <c r="K22" s="387">
        <v>0.15893734265334541</v>
      </c>
      <c r="L22" s="384"/>
      <c r="M22" s="385"/>
      <c r="O22" s="314"/>
    </row>
    <row r="23" spans="1:15">
      <c r="A23" s="12"/>
      <c r="B23" s="12"/>
      <c r="C23" s="12"/>
      <c r="D23" s="12"/>
      <c r="I23" s="313" t="s">
        <v>253</v>
      </c>
      <c r="J23" s="387">
        <v>0.22720576400097997</v>
      </c>
      <c r="K23" s="387">
        <v>0.15259417531917732</v>
      </c>
      <c r="L23" s="384"/>
      <c r="M23" s="385"/>
      <c r="O23" s="314"/>
    </row>
    <row r="24" spans="1:15">
      <c r="A24" s="12"/>
      <c r="B24" s="12"/>
      <c r="C24" s="12"/>
      <c r="D24" s="12"/>
      <c r="I24" s="313" t="s">
        <v>252</v>
      </c>
      <c r="J24" s="387">
        <v>0.25088672711558835</v>
      </c>
      <c r="K24" s="387">
        <v>0.24438118949513588</v>
      </c>
      <c r="L24" s="35"/>
      <c r="M24" s="383"/>
      <c r="O24" s="314"/>
    </row>
    <row r="25" spans="1:15">
      <c r="A25" s="70"/>
      <c r="B25" s="12"/>
      <c r="C25" s="12"/>
      <c r="D25" s="12"/>
      <c r="I25" s="313" t="s">
        <v>366</v>
      </c>
      <c r="J25" s="387">
        <v>0.17485735118918719</v>
      </c>
      <c r="K25" s="387">
        <v>0.20257423088785764</v>
      </c>
      <c r="L25" s="35"/>
      <c r="M25" s="383"/>
      <c r="O25" s="314"/>
    </row>
    <row r="26" spans="1:15">
      <c r="A26" s="117"/>
      <c r="B26" s="12"/>
      <c r="C26" s="12"/>
      <c r="D26" s="12"/>
      <c r="I26" s="313"/>
      <c r="J26" s="319"/>
      <c r="L26" s="35"/>
      <c r="M26" s="35"/>
      <c r="O26" s="314"/>
    </row>
    <row r="27" spans="1:15">
      <c r="A27" s="12"/>
      <c r="B27" s="12"/>
      <c r="C27" s="12"/>
      <c r="D27" s="12"/>
      <c r="I27" s="45"/>
      <c r="J27" s="220"/>
      <c r="L27" s="382"/>
      <c r="M27" s="386"/>
      <c r="N27" s="35"/>
    </row>
    <row r="28" spans="1:15">
      <c r="A28" s="12"/>
      <c r="B28" s="12"/>
      <c r="C28" s="12"/>
      <c r="D28" s="12"/>
      <c r="I28" s="45"/>
      <c r="J28" s="220"/>
      <c r="L28" s="35"/>
      <c r="M28" s="383"/>
      <c r="N28" s="35"/>
    </row>
    <row r="29" spans="1:15">
      <c r="A29" s="12"/>
      <c r="B29" s="12"/>
      <c r="C29" s="12"/>
      <c r="D29" s="12"/>
      <c r="I29" s="45"/>
      <c r="J29" s="220"/>
      <c r="L29" s="382"/>
      <c r="M29" s="386"/>
      <c r="N29" s="35"/>
    </row>
    <row r="30" spans="1:15">
      <c r="A30" s="305"/>
      <c r="B30" s="305"/>
      <c r="C30" s="305"/>
      <c r="D30" s="305"/>
      <c r="I30" s="45"/>
      <c r="J30" s="220"/>
      <c r="L30" s="35"/>
      <c r="M30" s="383"/>
    </row>
    <row r="31" spans="1:15">
      <c r="A31" s="305"/>
      <c r="B31" s="305"/>
      <c r="C31" s="305"/>
      <c r="D31" s="305"/>
      <c r="I31" s="45"/>
      <c r="J31" s="220"/>
      <c r="L31" s="35"/>
      <c r="M31" s="383"/>
    </row>
    <row r="32" spans="1:15">
      <c r="A32" s="305"/>
      <c r="B32" s="305"/>
      <c r="C32" s="305"/>
      <c r="D32" s="305"/>
      <c r="I32" s="45"/>
      <c r="J32" s="220"/>
    </row>
    <row r="33" spans="1:10">
      <c r="A33" s="305"/>
      <c r="B33" s="305"/>
      <c r="C33" s="305"/>
      <c r="D33" s="305"/>
    </row>
    <row r="34" spans="1:10">
      <c r="A34" s="305"/>
      <c r="B34" s="305"/>
      <c r="C34" s="305"/>
      <c r="D34" s="305"/>
    </row>
    <row r="35" spans="1:10">
      <c r="A35" s="305"/>
      <c r="B35" s="305"/>
      <c r="C35" s="305"/>
      <c r="D35" s="305"/>
    </row>
    <row r="36" spans="1:10">
      <c r="A36" s="305"/>
      <c r="B36" s="305"/>
      <c r="C36" s="305"/>
      <c r="D36" s="305"/>
      <c r="J36" s="14"/>
    </row>
    <row r="37" spans="1:10">
      <c r="A37" s="305"/>
      <c r="B37" s="305"/>
      <c r="C37" s="305"/>
      <c r="D37" s="305"/>
    </row>
    <row r="38" spans="1:10">
      <c r="A38" s="305"/>
      <c r="B38" s="305"/>
      <c r="C38" s="305"/>
      <c r="D38" s="305"/>
    </row>
  </sheetData>
  <sortState ref="I11:K13">
    <sortCondition ref="J11:J13"/>
  </sortState>
  <mergeCells count="3">
    <mergeCell ref="A5:F5"/>
    <mergeCell ref="A8:F8"/>
    <mergeCell ref="A19:F19"/>
  </mergeCells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B1" zoomScaleNormal="100" workbookViewId="0">
      <selection activeCell="J13" sqref="J13"/>
    </sheetView>
  </sheetViews>
  <sheetFormatPr baseColWidth="10" defaultRowHeight="12.75"/>
  <cols>
    <col min="1" max="1" width="42.140625" style="338" customWidth="1"/>
    <col min="2" max="6" width="10" style="338" customWidth="1"/>
    <col min="7" max="8" width="11.42578125" style="338"/>
    <col min="9" max="9" width="45.5703125" style="338" customWidth="1"/>
    <col min="10" max="10" width="8.85546875" style="338" customWidth="1"/>
    <col min="11" max="16384" width="11.42578125" style="338"/>
  </cols>
  <sheetData>
    <row r="1" spans="1:14" ht="13.5" thickBot="1">
      <c r="A1" s="1" t="s">
        <v>73</v>
      </c>
      <c r="B1" s="2"/>
      <c r="C1" s="2"/>
      <c r="D1" s="2"/>
      <c r="E1" s="2"/>
      <c r="F1" s="2"/>
      <c r="G1" s="339"/>
      <c r="H1" s="339"/>
    </row>
    <row r="2" spans="1:14" ht="14.25">
      <c r="I2" s="190" t="s">
        <v>231</v>
      </c>
    </row>
    <row r="3" spans="1:14">
      <c r="A3" s="93"/>
    </row>
    <row r="4" spans="1:14">
      <c r="A4" s="93"/>
    </row>
    <row r="5" spans="1:14" ht="15">
      <c r="A5" s="393" t="s">
        <v>368</v>
      </c>
      <c r="B5" s="394"/>
      <c r="C5" s="394"/>
      <c r="D5" s="394"/>
      <c r="E5" s="394"/>
      <c r="F5" s="394"/>
      <c r="J5" s="45"/>
    </row>
    <row r="6" spans="1:14" ht="15">
      <c r="A6" s="340"/>
      <c r="B6" s="341"/>
      <c r="C6" s="341"/>
      <c r="D6" s="341"/>
      <c r="E6" s="341"/>
      <c r="F6" s="341"/>
      <c r="I6" s="219"/>
      <c r="J6" s="45"/>
    </row>
    <row r="7" spans="1:14" ht="15">
      <c r="A7" s="340"/>
      <c r="B7" s="341"/>
      <c r="C7" s="341"/>
      <c r="D7" s="341"/>
      <c r="E7" s="341"/>
      <c r="F7" s="341"/>
      <c r="I7" s="219"/>
      <c r="J7" s="45"/>
    </row>
    <row r="8" spans="1:14" ht="15">
      <c r="A8" s="393" t="s">
        <v>250</v>
      </c>
      <c r="B8" s="393"/>
      <c r="C8" s="393"/>
      <c r="D8" s="393"/>
      <c r="E8" s="393"/>
      <c r="F8" s="393"/>
      <c r="I8" s="219" t="s">
        <v>37</v>
      </c>
      <c r="J8" s="45"/>
    </row>
    <row r="9" spans="1:14" ht="15">
      <c r="A9" s="340"/>
      <c r="B9" s="341"/>
      <c r="C9" s="341"/>
      <c r="D9" s="341"/>
      <c r="E9" s="341"/>
      <c r="F9" s="341"/>
      <c r="I9" s="219"/>
      <c r="J9" s="45"/>
    </row>
    <row r="10" spans="1:14" ht="15">
      <c r="A10" s="340"/>
      <c r="B10" s="341"/>
      <c r="C10" s="341"/>
      <c r="D10" s="341"/>
      <c r="E10" s="341"/>
      <c r="F10" s="341"/>
      <c r="I10" s="312" t="s">
        <v>259</v>
      </c>
      <c r="J10" s="361" t="s">
        <v>205</v>
      </c>
      <c r="K10" s="361" t="s">
        <v>204</v>
      </c>
    </row>
    <row r="11" spans="1:14" ht="15">
      <c r="A11" s="340"/>
      <c r="B11" s="341"/>
      <c r="C11" s="341"/>
      <c r="D11" s="341"/>
      <c r="E11" s="341"/>
      <c r="F11" s="341"/>
      <c r="I11" s="313" t="s">
        <v>32</v>
      </c>
      <c r="J11" s="314">
        <v>9.7846539828559481E-2</v>
      </c>
      <c r="K11" s="314">
        <v>9.590470253976599E-2</v>
      </c>
      <c r="M11" s="314"/>
      <c r="N11" s="311"/>
    </row>
    <row r="12" spans="1:14" ht="15">
      <c r="A12" s="340"/>
      <c r="B12" s="341"/>
      <c r="C12" s="341"/>
      <c r="D12" s="341"/>
      <c r="E12" s="341"/>
      <c r="F12" s="341"/>
      <c r="I12" s="313" t="s">
        <v>310</v>
      </c>
      <c r="J12" s="314">
        <v>0.36645410830023001</v>
      </c>
      <c r="K12" s="314">
        <v>0.34424814102438267</v>
      </c>
      <c r="M12" s="314"/>
      <c r="N12" s="311"/>
    </row>
    <row r="13" spans="1:14" ht="15">
      <c r="A13" s="340"/>
      <c r="B13" s="341"/>
      <c r="C13" s="341"/>
      <c r="D13" s="341"/>
      <c r="E13" s="341"/>
      <c r="F13" s="341"/>
      <c r="I13" s="313" t="s">
        <v>33</v>
      </c>
      <c r="J13" s="314">
        <v>0.53569935187121054</v>
      </c>
      <c r="K13" s="314">
        <v>0.55984747823887504</v>
      </c>
      <c r="M13" s="314"/>
      <c r="N13" s="311"/>
    </row>
    <row r="14" spans="1:14" ht="15">
      <c r="A14" s="340"/>
      <c r="B14" s="341"/>
      <c r="C14" s="341"/>
      <c r="D14" s="341"/>
      <c r="E14" s="341"/>
      <c r="F14" s="341"/>
      <c r="I14" s="315"/>
      <c r="J14" s="316"/>
      <c r="K14" s="316"/>
    </row>
    <row r="15" spans="1:14" ht="15">
      <c r="A15" s="340"/>
      <c r="B15" s="341"/>
      <c r="C15" s="341"/>
      <c r="D15" s="341"/>
      <c r="E15" s="341"/>
      <c r="F15" s="341"/>
      <c r="I15" s="315"/>
      <c r="J15" s="313"/>
      <c r="K15" s="35"/>
    </row>
    <row r="16" spans="1:14" ht="15">
      <c r="A16" s="340"/>
      <c r="B16" s="341"/>
      <c r="C16" s="341"/>
      <c r="D16" s="341"/>
      <c r="E16" s="341"/>
      <c r="F16" s="341"/>
      <c r="I16" s="315"/>
      <c r="J16" s="313"/>
      <c r="K16" s="35"/>
    </row>
    <row r="17" spans="1:15" ht="15">
      <c r="A17" s="340"/>
      <c r="B17" s="341"/>
      <c r="C17" s="341"/>
      <c r="D17" s="341"/>
      <c r="E17" s="341"/>
      <c r="F17" s="341"/>
      <c r="I17" s="315"/>
      <c r="J17" s="313"/>
      <c r="K17" s="35"/>
    </row>
    <row r="18" spans="1:15" ht="15">
      <c r="A18" s="340"/>
      <c r="B18" s="341"/>
      <c r="C18" s="341"/>
      <c r="D18" s="341"/>
      <c r="E18" s="341"/>
      <c r="F18" s="341"/>
      <c r="I18" s="315"/>
      <c r="J18" s="313"/>
      <c r="K18" s="35"/>
      <c r="L18" s="35"/>
      <c r="M18" s="35"/>
      <c r="N18" s="35"/>
    </row>
    <row r="19" spans="1:15" ht="15">
      <c r="A19" s="393" t="s">
        <v>251</v>
      </c>
      <c r="B19" s="393"/>
      <c r="C19" s="393"/>
      <c r="D19" s="393"/>
      <c r="E19" s="393"/>
      <c r="F19" s="393"/>
      <c r="I19" s="317" t="s">
        <v>260</v>
      </c>
      <c r="J19" s="318" t="s">
        <v>205</v>
      </c>
      <c r="K19" s="362" t="s">
        <v>204</v>
      </c>
      <c r="L19" s="35"/>
      <c r="M19" s="35"/>
    </row>
    <row r="20" spans="1:15">
      <c r="B20" s="116"/>
      <c r="C20" s="116"/>
      <c r="D20" s="116"/>
      <c r="I20" s="313" t="s">
        <v>254</v>
      </c>
      <c r="J20" s="319">
        <v>4.8718824735223779E-2</v>
      </c>
      <c r="K20" s="319">
        <v>8.4859060150438273E-2</v>
      </c>
      <c r="L20" s="35" t="s">
        <v>252</v>
      </c>
      <c r="M20" s="35">
        <v>25.088672711558836</v>
      </c>
      <c r="O20" s="314"/>
    </row>
    <row r="21" spans="1:15">
      <c r="A21" s="12"/>
      <c r="B21" s="12"/>
      <c r="C21" s="12"/>
      <c r="D21" s="12"/>
      <c r="I21" s="313" t="s">
        <v>255</v>
      </c>
      <c r="J21" s="319">
        <v>6.8568500170823374E-2</v>
      </c>
      <c r="K21" s="319">
        <v>4.3927667145503071E-2</v>
      </c>
      <c r="L21" s="35" t="s">
        <v>253</v>
      </c>
      <c r="M21" s="35">
        <v>22.720576400097997</v>
      </c>
      <c r="O21" s="314"/>
    </row>
    <row r="22" spans="1:15">
      <c r="A22" s="12"/>
      <c r="B22" s="12"/>
      <c r="C22" s="12"/>
      <c r="D22" s="12"/>
      <c r="I22" s="313" t="s">
        <v>252</v>
      </c>
      <c r="J22" s="319">
        <v>0.14137341988384011</v>
      </c>
      <c r="K22" s="319">
        <v>0.15740434187998284</v>
      </c>
      <c r="L22" s="35" t="s">
        <v>254</v>
      </c>
      <c r="M22" s="35">
        <v>12.641848865629248</v>
      </c>
      <c r="O22" s="314"/>
    </row>
    <row r="23" spans="1:15">
      <c r="A23" s="12"/>
      <c r="B23" s="12"/>
      <c r="C23" s="12"/>
      <c r="D23" s="12"/>
      <c r="I23" s="313" t="s">
        <v>256</v>
      </c>
      <c r="J23" s="319">
        <v>0.23782029381619407</v>
      </c>
      <c r="K23" s="319">
        <v>0.25746217441104874</v>
      </c>
      <c r="L23" s="35" t="s">
        <v>255</v>
      </c>
      <c r="M23" s="35">
        <v>6.2912860597512186</v>
      </c>
      <c r="O23" s="314"/>
    </row>
    <row r="24" spans="1:15">
      <c r="A24" s="12"/>
      <c r="B24" s="12"/>
      <c r="C24" s="12"/>
      <c r="D24" s="12"/>
      <c r="I24" s="313" t="s">
        <v>253</v>
      </c>
      <c r="J24" s="319">
        <v>0.32309531943969927</v>
      </c>
      <c r="K24" s="319">
        <v>0.25812875006379266</v>
      </c>
      <c r="L24" s="35" t="s">
        <v>256</v>
      </c>
      <c r="M24" s="35">
        <v>15.771880844043979</v>
      </c>
      <c r="O24" s="314"/>
    </row>
    <row r="25" spans="1:15">
      <c r="A25" s="70"/>
      <c r="B25" s="12"/>
      <c r="C25" s="12"/>
      <c r="D25" s="12"/>
      <c r="I25" s="313" t="s">
        <v>366</v>
      </c>
      <c r="J25" s="319">
        <v>0.18042364195421931</v>
      </c>
      <c r="K25" s="319">
        <v>0.19821800634923442</v>
      </c>
      <c r="L25" s="35"/>
      <c r="M25" s="35"/>
      <c r="O25" s="314"/>
    </row>
    <row r="26" spans="1:15">
      <c r="A26" s="117"/>
      <c r="B26" s="12"/>
      <c r="C26" s="12"/>
      <c r="D26" s="12"/>
      <c r="J26" s="311"/>
      <c r="K26" s="311"/>
      <c r="L26" s="35"/>
      <c r="M26" s="35"/>
      <c r="O26" s="314"/>
    </row>
    <row r="27" spans="1:15">
      <c r="A27" s="12"/>
      <c r="B27" s="12"/>
      <c r="C27" s="12"/>
      <c r="D27" s="12"/>
      <c r="I27" s="45"/>
      <c r="J27" s="220"/>
      <c r="L27" s="35"/>
      <c r="M27" s="35"/>
      <c r="N27" s="35"/>
    </row>
    <row r="28" spans="1:15">
      <c r="A28" s="12"/>
      <c r="B28" s="12"/>
      <c r="C28" s="12"/>
      <c r="D28" s="12"/>
      <c r="I28" s="45"/>
      <c r="J28" s="220"/>
      <c r="L28" s="35"/>
      <c r="M28" s="35"/>
      <c r="N28" s="35"/>
    </row>
    <row r="29" spans="1:15">
      <c r="A29" s="12"/>
      <c r="B29" s="12"/>
      <c r="C29" s="12"/>
      <c r="D29" s="12"/>
      <c r="I29" s="45"/>
      <c r="J29" s="220"/>
      <c r="L29" s="35"/>
      <c r="M29" s="35"/>
      <c r="N29" s="35"/>
    </row>
    <row r="30" spans="1:15">
      <c r="A30" s="339"/>
      <c r="B30" s="339"/>
      <c r="C30" s="339"/>
      <c r="D30" s="339"/>
      <c r="I30" s="45"/>
      <c r="J30" s="220"/>
    </row>
    <row r="31" spans="1:15">
      <c r="A31" s="339"/>
      <c r="B31" s="339"/>
      <c r="C31" s="339"/>
      <c r="D31" s="339"/>
      <c r="I31" s="45"/>
      <c r="J31" s="220"/>
    </row>
    <row r="32" spans="1:15">
      <c r="A32" s="339"/>
      <c r="B32" s="339"/>
      <c r="C32" s="339"/>
      <c r="D32" s="339"/>
      <c r="I32" s="45"/>
      <c r="J32" s="220"/>
    </row>
    <row r="33" spans="1:10">
      <c r="A33" s="339"/>
      <c r="B33" s="339"/>
      <c r="C33" s="339"/>
      <c r="D33" s="339"/>
    </row>
    <row r="34" spans="1:10">
      <c r="A34" s="339"/>
      <c r="B34" s="339"/>
      <c r="C34" s="339"/>
      <c r="D34" s="339"/>
    </row>
    <row r="35" spans="1:10">
      <c r="A35" s="339"/>
      <c r="B35" s="339"/>
      <c r="C35" s="339"/>
      <c r="D35" s="339"/>
    </row>
    <row r="36" spans="1:10">
      <c r="A36" s="339"/>
      <c r="B36" s="339"/>
      <c r="C36" s="339"/>
      <c r="D36" s="339"/>
      <c r="J36" s="14"/>
    </row>
    <row r="37" spans="1:10">
      <c r="A37" s="339"/>
      <c r="B37" s="339"/>
      <c r="C37" s="339"/>
      <c r="D37" s="339"/>
    </row>
    <row r="38" spans="1:10">
      <c r="A38" s="339"/>
      <c r="B38" s="339"/>
      <c r="C38" s="339"/>
      <c r="D38" s="339"/>
    </row>
  </sheetData>
  <sortState ref="I20:K25">
    <sortCondition ref="J20:J25"/>
  </sortState>
  <mergeCells count="3">
    <mergeCell ref="A5:F5"/>
    <mergeCell ref="A8:F8"/>
    <mergeCell ref="A19:F19"/>
  </mergeCells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Normal="100" workbookViewId="0">
      <selection activeCell="J13" sqref="J13"/>
    </sheetView>
  </sheetViews>
  <sheetFormatPr baseColWidth="10" defaultRowHeight="12.75"/>
  <cols>
    <col min="1" max="1" width="39.140625" style="195" customWidth="1"/>
    <col min="2" max="6" width="10.5703125" style="195" customWidth="1"/>
    <col min="7" max="7" width="11.42578125" style="195"/>
    <col min="8" max="8" width="15.140625" style="195" customWidth="1"/>
    <col min="9" max="9" width="16.140625" style="195" customWidth="1"/>
    <col min="10" max="16384" width="11.42578125" style="195"/>
  </cols>
  <sheetData>
    <row r="1" spans="1:13" ht="13.5" thickBot="1">
      <c r="A1" s="1" t="s">
        <v>73</v>
      </c>
      <c r="B1" s="1"/>
      <c r="C1" s="2"/>
      <c r="D1" s="2"/>
      <c r="E1" s="2"/>
      <c r="F1" s="2"/>
      <c r="G1" s="194"/>
      <c r="H1" s="194"/>
    </row>
    <row r="2" spans="1:13" ht="14.25">
      <c r="I2" s="190" t="s">
        <v>231</v>
      </c>
    </row>
    <row r="3" spans="1:13" s="31" customFormat="1" ht="14.1" customHeight="1">
      <c r="A3" s="64" t="s">
        <v>262</v>
      </c>
      <c r="B3" s="64"/>
      <c r="C3" s="5"/>
      <c r="D3" s="5"/>
      <c r="E3" s="5"/>
      <c r="F3" s="5"/>
    </row>
    <row r="4" spans="1:13" s="194" customFormat="1" ht="14.1" customHeight="1">
      <c r="A4" s="195"/>
      <c r="B4" s="195"/>
      <c r="C4" s="195"/>
      <c r="D4" s="195"/>
      <c r="E4" s="195"/>
      <c r="F4" s="195"/>
    </row>
    <row r="5" spans="1:13" s="194" customFormat="1" ht="14.1" customHeight="1">
      <c r="A5" s="36" t="s">
        <v>263</v>
      </c>
      <c r="B5" s="36"/>
      <c r="C5" s="195"/>
      <c r="D5" s="195"/>
      <c r="E5" s="195"/>
      <c r="F5" s="195"/>
    </row>
    <row r="6" spans="1:13" ht="14.1" customHeight="1">
      <c r="A6" s="52"/>
      <c r="B6" s="52"/>
      <c r="C6" s="53"/>
      <c r="D6" s="53"/>
      <c r="E6" s="53"/>
      <c r="F6" s="53"/>
      <c r="G6" s="55"/>
    </row>
    <row r="7" spans="1:13" ht="15.95" customHeight="1">
      <c r="A7" s="56"/>
      <c r="B7" s="10">
        <v>2014</v>
      </c>
      <c r="C7" s="10">
        <v>2015</v>
      </c>
      <c r="D7" s="10">
        <v>2016</v>
      </c>
      <c r="E7" s="10">
        <v>2017</v>
      </c>
      <c r="F7" s="10">
        <v>2018</v>
      </c>
      <c r="G7" s="57"/>
    </row>
    <row r="8" spans="1:13" ht="14.1" customHeight="1">
      <c r="A8" s="12"/>
      <c r="B8" s="58"/>
      <c r="C8" s="58"/>
      <c r="D8" s="58"/>
      <c r="E8" s="58"/>
      <c r="F8" s="58"/>
      <c r="G8" s="256"/>
      <c r="H8" s="256"/>
    </row>
    <row r="9" spans="1:13" ht="14.1" customHeight="1">
      <c r="A9" s="41" t="s">
        <v>20</v>
      </c>
      <c r="B9" s="126">
        <v>67</v>
      </c>
      <c r="C9" s="126">
        <v>70</v>
      </c>
      <c r="D9" s="126">
        <v>73</v>
      </c>
      <c r="E9" s="126">
        <v>73</v>
      </c>
      <c r="F9" s="126">
        <v>74</v>
      </c>
      <c r="G9" s="55"/>
      <c r="H9" s="257"/>
      <c r="I9" s="51"/>
    </row>
    <row r="10" spans="1:13" ht="14.1" customHeight="1">
      <c r="A10" s="41" t="s">
        <v>22</v>
      </c>
      <c r="B10" s="126">
        <v>12</v>
      </c>
      <c r="C10" s="126">
        <v>14</v>
      </c>
      <c r="D10" s="126">
        <v>14</v>
      </c>
      <c r="E10" s="126">
        <v>14</v>
      </c>
      <c r="F10" s="126">
        <v>16</v>
      </c>
      <c r="G10" s="258"/>
      <c r="H10" s="257"/>
      <c r="I10" s="51"/>
    </row>
    <row r="11" spans="1:13" ht="14.1" customHeight="1">
      <c r="A11" s="41" t="s">
        <v>23</v>
      </c>
      <c r="B11" s="126">
        <v>36</v>
      </c>
      <c r="C11" s="126">
        <v>38</v>
      </c>
      <c r="D11" s="126">
        <v>39</v>
      </c>
      <c r="E11" s="126">
        <v>39</v>
      </c>
      <c r="F11" s="126">
        <v>38</v>
      </c>
      <c r="G11" s="258"/>
      <c r="H11" s="257"/>
      <c r="I11" s="51"/>
    </row>
    <row r="12" spans="1:13" ht="14.1" customHeight="1">
      <c r="A12" s="41" t="s">
        <v>24</v>
      </c>
      <c r="B12" s="126">
        <v>9</v>
      </c>
      <c r="C12" s="126">
        <v>8</v>
      </c>
      <c r="D12" s="126">
        <v>9</v>
      </c>
      <c r="E12" s="126">
        <v>9</v>
      </c>
      <c r="F12" s="126">
        <v>9</v>
      </c>
      <c r="G12" s="258"/>
      <c r="H12" s="257"/>
      <c r="I12" s="49"/>
      <c r="J12" s="49"/>
      <c r="K12" s="49"/>
      <c r="L12" s="49"/>
      <c r="M12" s="49"/>
    </row>
    <row r="13" spans="1:13" ht="14.1" customHeight="1">
      <c r="A13" s="41" t="s">
        <v>25</v>
      </c>
      <c r="B13" s="126">
        <v>10</v>
      </c>
      <c r="C13" s="126">
        <v>10</v>
      </c>
      <c r="D13" s="126">
        <v>11</v>
      </c>
      <c r="E13" s="126">
        <v>11</v>
      </c>
      <c r="F13" s="126">
        <v>11</v>
      </c>
      <c r="G13" s="258"/>
      <c r="H13" s="257"/>
      <c r="I13" s="49"/>
      <c r="J13" s="49"/>
      <c r="K13" s="49"/>
      <c r="L13" s="49"/>
      <c r="M13" s="49"/>
    </row>
    <row r="14" spans="1:13" ht="14.1" customHeight="1">
      <c r="A14" s="41" t="s">
        <v>21</v>
      </c>
      <c r="B14" s="126">
        <v>40</v>
      </c>
      <c r="C14" s="126">
        <v>40</v>
      </c>
      <c r="D14" s="126">
        <v>39</v>
      </c>
      <c r="E14" s="126">
        <v>40</v>
      </c>
      <c r="F14" s="126">
        <v>40</v>
      </c>
      <c r="G14" s="55"/>
      <c r="H14" s="257"/>
      <c r="I14"/>
      <c r="J14"/>
      <c r="K14"/>
      <c r="L14"/>
    </row>
    <row r="15" spans="1:13" ht="14.1" customHeight="1">
      <c r="A15" s="41" t="s">
        <v>26</v>
      </c>
      <c r="B15" s="126">
        <v>19</v>
      </c>
      <c r="C15" s="126">
        <v>20</v>
      </c>
      <c r="D15" s="126">
        <v>19</v>
      </c>
      <c r="E15" s="126">
        <v>19</v>
      </c>
      <c r="F15" s="126">
        <v>21</v>
      </c>
      <c r="G15" s="258"/>
      <c r="H15" s="257"/>
      <c r="I15" s="49"/>
      <c r="J15" s="49"/>
      <c r="K15" s="49"/>
      <c r="L15" s="49"/>
      <c r="M15" s="49"/>
    </row>
    <row r="16" spans="1:13" ht="14.1" customHeight="1">
      <c r="A16" s="41" t="s">
        <v>27</v>
      </c>
      <c r="B16" s="126">
        <v>21</v>
      </c>
      <c r="C16" s="126">
        <v>20</v>
      </c>
      <c r="D16" s="126">
        <v>20</v>
      </c>
      <c r="E16" s="126">
        <v>21</v>
      </c>
      <c r="F16" s="126">
        <v>19</v>
      </c>
      <c r="G16" s="258"/>
      <c r="H16" s="257"/>
      <c r="I16"/>
      <c r="J16"/>
      <c r="K16"/>
      <c r="L16"/>
    </row>
    <row r="17" spans="1:12" ht="14.1" customHeight="1">
      <c r="A17" s="41" t="s">
        <v>3</v>
      </c>
      <c r="B17" s="126">
        <v>53</v>
      </c>
      <c r="C17" s="126">
        <v>55</v>
      </c>
      <c r="D17" s="126">
        <v>60</v>
      </c>
      <c r="E17" s="126">
        <v>62</v>
      </c>
      <c r="F17" s="126">
        <v>65</v>
      </c>
      <c r="G17" s="55"/>
      <c r="H17" s="257"/>
      <c r="I17"/>
      <c r="J17"/>
      <c r="K17"/>
      <c r="L17"/>
    </row>
    <row r="18" spans="1:12" ht="14.1" customHeight="1">
      <c r="A18" s="41" t="s">
        <v>220</v>
      </c>
      <c r="B18" s="126">
        <v>130</v>
      </c>
      <c r="C18" s="126">
        <v>131</v>
      </c>
      <c r="D18" s="126">
        <v>129</v>
      </c>
      <c r="E18" s="126">
        <v>133</v>
      </c>
      <c r="F18" s="126">
        <v>133</v>
      </c>
      <c r="G18" s="55"/>
      <c r="H18" s="257"/>
      <c r="I18"/>
      <c r="J18"/>
      <c r="K18"/>
      <c r="L18"/>
    </row>
    <row r="19" spans="1:12" ht="14.1" customHeight="1">
      <c r="A19" s="41" t="s">
        <v>9</v>
      </c>
      <c r="B19" s="126">
        <v>80</v>
      </c>
      <c r="C19" s="126">
        <v>84</v>
      </c>
      <c r="D19" s="126">
        <v>100</v>
      </c>
      <c r="E19" s="126">
        <v>103</v>
      </c>
      <c r="F19" s="126">
        <v>40</v>
      </c>
      <c r="G19" s="55"/>
      <c r="H19" s="257"/>
      <c r="I19"/>
      <c r="J19"/>
      <c r="K19"/>
      <c r="L19"/>
    </row>
    <row r="20" spans="1:12" ht="14.1" customHeight="1">
      <c r="A20" s="41" t="s">
        <v>1</v>
      </c>
      <c r="B20" s="126">
        <v>10</v>
      </c>
      <c r="C20" s="126">
        <v>12</v>
      </c>
      <c r="D20" s="126">
        <v>12</v>
      </c>
      <c r="E20" s="126">
        <v>13</v>
      </c>
      <c r="F20" s="126">
        <v>15</v>
      </c>
      <c r="G20" s="55"/>
      <c r="H20" s="257"/>
      <c r="I20"/>
      <c r="J20"/>
      <c r="K20"/>
      <c r="L20"/>
    </row>
    <row r="21" spans="1:12" ht="14.1" customHeight="1">
      <c r="A21" s="41" t="s">
        <v>10</v>
      </c>
      <c r="B21" s="126">
        <v>9</v>
      </c>
      <c r="C21" s="126">
        <v>9</v>
      </c>
      <c r="D21" s="126">
        <v>9</v>
      </c>
      <c r="E21" s="126">
        <v>9</v>
      </c>
      <c r="F21" s="126">
        <v>9</v>
      </c>
      <c r="G21" s="55"/>
      <c r="H21" s="257"/>
      <c r="I21"/>
      <c r="J21"/>
      <c r="K21"/>
      <c r="L21"/>
    </row>
    <row r="22" spans="1:12" ht="14.1" customHeight="1">
      <c r="A22" s="41" t="s">
        <v>11</v>
      </c>
      <c r="B22" s="126">
        <v>524</v>
      </c>
      <c r="C22" s="126">
        <v>529</v>
      </c>
      <c r="D22" s="126">
        <v>542</v>
      </c>
      <c r="E22" s="126">
        <v>548</v>
      </c>
      <c r="F22" s="126">
        <v>550</v>
      </c>
      <c r="G22" s="55"/>
      <c r="H22" s="257"/>
      <c r="I22"/>
      <c r="J22"/>
      <c r="K22"/>
      <c r="L22"/>
    </row>
    <row r="23" spans="1:12" ht="14.1" customHeight="1">
      <c r="A23" s="41" t="s">
        <v>221</v>
      </c>
      <c r="B23" s="126">
        <v>82</v>
      </c>
      <c r="C23" s="126">
        <v>81</v>
      </c>
      <c r="D23" s="126">
        <v>81</v>
      </c>
      <c r="E23" s="126">
        <v>82</v>
      </c>
      <c r="F23" s="126">
        <v>85</v>
      </c>
      <c r="G23" s="55"/>
      <c r="H23" s="257"/>
      <c r="I23"/>
      <c r="J23"/>
      <c r="K23"/>
      <c r="L23"/>
    </row>
    <row r="24" spans="1:12" ht="14.1" customHeight="1">
      <c r="A24" s="177" t="s">
        <v>222</v>
      </c>
      <c r="B24" s="126">
        <v>13</v>
      </c>
      <c r="C24" s="126">
        <v>13</v>
      </c>
      <c r="D24" s="126">
        <v>13</v>
      </c>
      <c r="E24" s="126">
        <v>13</v>
      </c>
      <c r="F24" s="126">
        <v>8</v>
      </c>
      <c r="G24" s="55"/>
      <c r="H24" s="257"/>
      <c r="I24"/>
      <c r="J24"/>
      <c r="K24"/>
      <c r="L24"/>
    </row>
    <row r="25" spans="1:12" ht="14.1" customHeight="1">
      <c r="A25" s="41" t="s">
        <v>2</v>
      </c>
      <c r="B25" s="126">
        <v>28</v>
      </c>
      <c r="C25" s="126">
        <v>32</v>
      </c>
      <c r="D25" s="126">
        <v>32</v>
      </c>
      <c r="E25" s="126">
        <v>33</v>
      </c>
      <c r="F25" s="126">
        <v>33</v>
      </c>
      <c r="G25" s="55"/>
      <c r="H25" s="257"/>
      <c r="I25"/>
      <c r="J25"/>
      <c r="K25"/>
      <c r="L25"/>
    </row>
    <row r="26" spans="1:12" ht="14.1" customHeight="1">
      <c r="A26" s="53"/>
      <c r="B26" s="53"/>
      <c r="C26" s="59"/>
      <c r="D26" s="60"/>
      <c r="E26" s="60"/>
      <c r="F26" s="336"/>
      <c r="H26" s="115"/>
    </row>
    <row r="27" spans="1:12" ht="14.1" customHeight="1">
      <c r="A27" s="48" t="s">
        <v>394</v>
      </c>
      <c r="B27" s="48"/>
      <c r="C27" s="58"/>
      <c r="D27" s="49"/>
      <c r="E27" s="49"/>
      <c r="F27" s="49"/>
      <c r="H27" s="176"/>
    </row>
    <row r="28" spans="1:12" ht="14.1" customHeight="1">
      <c r="A28" s="61" t="s">
        <v>219</v>
      </c>
      <c r="B28" s="61"/>
      <c r="C28" s="62"/>
      <c r="D28" s="49"/>
      <c r="E28" s="49"/>
      <c r="F28" s="49"/>
      <c r="H28" s="115"/>
    </row>
    <row r="29" spans="1:12" ht="14.1" customHeight="1"/>
    <row r="30" spans="1:12" ht="14.1" customHeight="1">
      <c r="B30" s="51"/>
      <c r="C30" s="51"/>
      <c r="D30" s="51"/>
      <c r="E30" s="51"/>
      <c r="F30" s="51"/>
    </row>
    <row r="31" spans="1:12" ht="14.1" customHeight="1"/>
    <row r="32" spans="1:12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</sheetData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J83"/>
  <sheetViews>
    <sheetView zoomScaleNormal="100" workbookViewId="0">
      <selection activeCell="J13" sqref="J13"/>
    </sheetView>
  </sheetViews>
  <sheetFormatPr baseColWidth="10" defaultRowHeight="12.75"/>
  <cols>
    <col min="1" max="1" width="36.85546875" style="3" customWidth="1"/>
    <col min="2" max="2" width="10.5703125" style="3" customWidth="1"/>
    <col min="3" max="6" width="11.140625" style="3" customWidth="1"/>
    <col min="7" max="7" width="11.42578125" style="3"/>
    <col min="8" max="8" width="15.140625" style="3" customWidth="1"/>
    <col min="9" max="9" width="16.140625" style="3" customWidth="1"/>
    <col min="10" max="16384" width="11.42578125" style="3"/>
  </cols>
  <sheetData>
    <row r="1" spans="1:9" s="195" customFormat="1" ht="13.5" thickBot="1">
      <c r="A1" s="1" t="s">
        <v>73</v>
      </c>
      <c r="B1" s="1"/>
      <c r="C1" s="2"/>
      <c r="D1" s="2"/>
      <c r="E1" s="2"/>
      <c r="F1" s="2"/>
    </row>
    <row r="2" spans="1:9" s="195" customFormat="1" ht="14.25">
      <c r="I2" s="190" t="s">
        <v>231</v>
      </c>
    </row>
    <row r="3" spans="1:9" s="8" customFormat="1" ht="14.1" customHeight="1">
      <c r="A3" s="36" t="s">
        <v>264</v>
      </c>
      <c r="B3" s="36"/>
      <c r="C3" s="3"/>
      <c r="D3" s="3"/>
      <c r="E3" s="3"/>
      <c r="F3" s="3"/>
      <c r="H3" s="115"/>
    </row>
    <row r="4" spans="1:9" ht="14.1" customHeight="1">
      <c r="A4" s="52"/>
      <c r="B4" s="52"/>
      <c r="C4" s="53"/>
      <c r="D4" s="53"/>
      <c r="E4" s="53"/>
      <c r="F4" s="53"/>
      <c r="H4" s="115"/>
    </row>
    <row r="5" spans="1:9" ht="15.95" customHeight="1">
      <c r="A5" s="63"/>
      <c r="B5" s="10">
        <v>2014</v>
      </c>
      <c r="C5" s="10">
        <v>2015</v>
      </c>
      <c r="D5" s="10">
        <v>2016</v>
      </c>
      <c r="E5" s="10">
        <v>2017</v>
      </c>
      <c r="F5" s="10">
        <v>2018</v>
      </c>
      <c r="G5" s="161"/>
      <c r="H5" s="259"/>
    </row>
    <row r="6" spans="1:9" ht="14.1" customHeight="1">
      <c r="A6" s="12"/>
      <c r="B6" s="58"/>
      <c r="C6" s="58"/>
      <c r="D6" s="58"/>
      <c r="E6" s="58"/>
      <c r="F6" s="58"/>
      <c r="G6" s="207"/>
      <c r="H6" s="259"/>
    </row>
    <row r="7" spans="1:9" ht="14.1" customHeight="1">
      <c r="A7" s="41" t="s">
        <v>20</v>
      </c>
      <c r="B7" s="126">
        <v>4644</v>
      </c>
      <c r="C7" s="126">
        <v>4706</v>
      </c>
      <c r="D7" s="126">
        <v>4790</v>
      </c>
      <c r="E7" s="126">
        <v>4790</v>
      </c>
      <c r="F7" s="126">
        <v>4885</v>
      </c>
      <c r="G7" s="214"/>
      <c r="H7" s="259"/>
      <c r="I7" s="51"/>
    </row>
    <row r="8" spans="1:9" ht="14.1" customHeight="1">
      <c r="A8" s="41" t="s">
        <v>22</v>
      </c>
      <c r="B8" s="126">
        <v>1555</v>
      </c>
      <c r="C8" s="126">
        <v>1644</v>
      </c>
      <c r="D8" s="126">
        <v>1644</v>
      </c>
      <c r="E8" s="126">
        <v>1644</v>
      </c>
      <c r="F8" s="126">
        <v>1763</v>
      </c>
      <c r="G8" s="214"/>
      <c r="H8" s="259"/>
      <c r="I8" s="51"/>
    </row>
    <row r="9" spans="1:9" ht="14.1" customHeight="1">
      <c r="A9" s="41" t="s">
        <v>23</v>
      </c>
      <c r="B9" s="126">
        <v>2412</v>
      </c>
      <c r="C9" s="126">
        <v>2503</v>
      </c>
      <c r="D9" s="126">
        <v>2527</v>
      </c>
      <c r="E9" s="126">
        <v>2527</v>
      </c>
      <c r="F9" s="126">
        <v>2503</v>
      </c>
      <c r="G9" s="214"/>
      <c r="H9" s="259"/>
      <c r="I9" s="51"/>
    </row>
    <row r="10" spans="1:9" ht="14.1" customHeight="1">
      <c r="A10" s="41" t="s">
        <v>24</v>
      </c>
      <c r="B10" s="126">
        <v>328</v>
      </c>
      <c r="C10" s="126">
        <v>210</v>
      </c>
      <c r="D10" s="126">
        <v>223</v>
      </c>
      <c r="E10" s="126">
        <v>223</v>
      </c>
      <c r="F10" s="126">
        <v>223</v>
      </c>
      <c r="G10" s="214"/>
      <c r="H10" s="259"/>
      <c r="I10" s="51"/>
    </row>
    <row r="11" spans="1:9" ht="14.1" customHeight="1">
      <c r="A11" s="41" t="s">
        <v>25</v>
      </c>
      <c r="B11" s="126">
        <v>349</v>
      </c>
      <c r="C11" s="126">
        <v>349</v>
      </c>
      <c r="D11" s="126">
        <v>396</v>
      </c>
      <c r="E11" s="126">
        <v>396</v>
      </c>
      <c r="F11" s="126">
        <v>396</v>
      </c>
      <c r="G11" s="214"/>
      <c r="H11" s="259"/>
      <c r="I11" s="51"/>
    </row>
    <row r="12" spans="1:9" ht="14.1" customHeight="1">
      <c r="A12" s="41" t="s">
        <v>21</v>
      </c>
      <c r="B12" s="126">
        <v>953</v>
      </c>
      <c r="C12" s="126">
        <v>954</v>
      </c>
      <c r="D12" s="126">
        <v>908</v>
      </c>
      <c r="E12" s="126">
        <v>930</v>
      </c>
      <c r="F12" s="126">
        <v>939</v>
      </c>
      <c r="G12" s="214"/>
      <c r="H12" s="259"/>
      <c r="I12" s="51"/>
    </row>
    <row r="13" spans="1:9" ht="14.1" customHeight="1">
      <c r="A13" s="41" t="s">
        <v>26</v>
      </c>
      <c r="B13" s="126">
        <v>519</v>
      </c>
      <c r="C13" s="126">
        <v>535</v>
      </c>
      <c r="D13" s="126">
        <v>519</v>
      </c>
      <c r="E13" s="126">
        <v>519</v>
      </c>
      <c r="F13" s="126">
        <v>519</v>
      </c>
      <c r="G13" s="214"/>
      <c r="H13" s="259"/>
      <c r="I13" s="51"/>
    </row>
    <row r="14" spans="1:9" ht="14.1" customHeight="1">
      <c r="A14" s="41" t="s">
        <v>27</v>
      </c>
      <c r="B14" s="126">
        <v>434</v>
      </c>
      <c r="C14" s="126">
        <v>419</v>
      </c>
      <c r="D14" s="126">
        <v>389</v>
      </c>
      <c r="E14" s="126">
        <v>411</v>
      </c>
      <c r="F14" s="126">
        <v>420</v>
      </c>
      <c r="G14" s="214"/>
      <c r="H14" s="259"/>
      <c r="I14" s="51"/>
    </row>
    <row r="15" spans="1:9" ht="14.1" customHeight="1">
      <c r="A15" s="41" t="s">
        <v>3</v>
      </c>
      <c r="B15" s="126">
        <v>646</v>
      </c>
      <c r="C15" s="126">
        <v>653</v>
      </c>
      <c r="D15" s="126">
        <v>706</v>
      </c>
      <c r="E15" s="126">
        <v>722</v>
      </c>
      <c r="F15" s="126">
        <v>741</v>
      </c>
      <c r="G15" s="214"/>
      <c r="H15" s="259"/>
      <c r="I15" s="51"/>
    </row>
    <row r="16" spans="1:9" ht="14.1" customHeight="1">
      <c r="A16" s="41" t="s">
        <v>8</v>
      </c>
      <c r="B16" s="126">
        <v>1185</v>
      </c>
      <c r="C16" s="126">
        <v>1190</v>
      </c>
      <c r="D16" s="126">
        <v>1172</v>
      </c>
      <c r="E16" s="126">
        <v>1207</v>
      </c>
      <c r="F16" s="126">
        <v>1199</v>
      </c>
      <c r="G16" s="214"/>
      <c r="H16" s="259"/>
      <c r="I16" s="51"/>
    </row>
    <row r="17" spans="1:10" ht="14.1" customHeight="1">
      <c r="A17" s="41" t="s">
        <v>9</v>
      </c>
      <c r="B17" s="126">
        <v>1254</v>
      </c>
      <c r="C17" s="126">
        <v>1319</v>
      </c>
      <c r="D17" s="126">
        <v>1484</v>
      </c>
      <c r="E17" s="126">
        <v>1544</v>
      </c>
      <c r="F17" s="126">
        <v>1085</v>
      </c>
      <c r="G17" s="214"/>
      <c r="H17" s="259"/>
      <c r="I17" s="51"/>
    </row>
    <row r="18" spans="1:10" ht="14.1" customHeight="1">
      <c r="A18" s="41" t="s">
        <v>1</v>
      </c>
      <c r="B18" s="126">
        <v>504</v>
      </c>
      <c r="C18" s="126">
        <v>548</v>
      </c>
      <c r="D18" s="126">
        <v>548</v>
      </c>
      <c r="E18" s="126">
        <v>623</v>
      </c>
      <c r="F18" s="126">
        <v>710</v>
      </c>
      <c r="G18" s="214"/>
      <c r="H18" s="259"/>
      <c r="I18" s="51"/>
    </row>
    <row r="19" spans="1:10" ht="14.1" customHeight="1">
      <c r="A19" s="41" t="s">
        <v>10</v>
      </c>
      <c r="B19" s="126">
        <v>6640</v>
      </c>
      <c r="C19" s="126">
        <v>6676</v>
      </c>
      <c r="D19" s="126">
        <v>7980</v>
      </c>
      <c r="E19" s="126">
        <v>7980</v>
      </c>
      <c r="F19" s="126">
        <v>7928</v>
      </c>
      <c r="G19" s="214"/>
      <c r="H19" s="259"/>
      <c r="I19" s="51"/>
    </row>
    <row r="20" spans="1:10" ht="14.1" customHeight="1">
      <c r="A20" s="41" t="s">
        <v>11</v>
      </c>
      <c r="B20" s="126">
        <v>33458</v>
      </c>
      <c r="C20" s="126">
        <v>33885</v>
      </c>
      <c r="D20" s="126">
        <v>34118</v>
      </c>
      <c r="E20" s="126">
        <v>34376</v>
      </c>
      <c r="F20" s="126">
        <v>34630</v>
      </c>
      <c r="G20" s="214"/>
      <c r="H20" s="259"/>
      <c r="I20" s="51"/>
    </row>
    <row r="21" spans="1:10" ht="14.1" customHeight="1">
      <c r="A21" s="24"/>
      <c r="B21" s="24"/>
      <c r="C21" s="60"/>
      <c r="D21" s="60"/>
      <c r="E21" s="60"/>
      <c r="F21" s="60"/>
      <c r="G21" s="207"/>
      <c r="H21" s="207"/>
    </row>
    <row r="22" spans="1:10" ht="14.1" customHeight="1">
      <c r="A22" s="48" t="s">
        <v>394</v>
      </c>
      <c r="B22" s="48"/>
      <c r="C22" s="58"/>
      <c r="D22" s="49"/>
      <c r="E22" s="49"/>
      <c r="F22" s="49"/>
    </row>
    <row r="23" spans="1:10" ht="14.1" customHeight="1">
      <c r="A23" s="61" t="s">
        <v>219</v>
      </c>
      <c r="B23" s="61"/>
      <c r="C23" s="62"/>
      <c r="D23" s="49"/>
      <c r="E23" s="49"/>
      <c r="F23" s="49"/>
    </row>
    <row r="24" spans="1:10" ht="14.1" customHeight="1">
      <c r="B24" s="51"/>
      <c r="C24" s="51"/>
      <c r="D24" s="51"/>
      <c r="E24" s="51"/>
      <c r="F24" s="51"/>
    </row>
    <row r="25" spans="1:10" ht="14.1" customHeight="1"/>
    <row r="26" spans="1:10" ht="14.1" customHeight="1"/>
    <row r="27" spans="1:10" ht="14.1" customHeight="1">
      <c r="A27" s="395" t="s">
        <v>398</v>
      </c>
      <c r="B27" s="395"/>
      <c r="C27" s="395"/>
      <c r="D27" s="395"/>
      <c r="E27" s="395"/>
      <c r="F27" s="395"/>
    </row>
    <row r="28" spans="1:10" ht="14.1" customHeight="1"/>
    <row r="29" spans="1:10" ht="14.1" customHeight="1">
      <c r="J29" s="50"/>
    </row>
    <row r="30" spans="1:10" ht="14.1" customHeight="1">
      <c r="J30" s="50"/>
    </row>
    <row r="31" spans="1:10" ht="14.1" customHeight="1">
      <c r="J31" s="50"/>
    </row>
    <row r="32" spans="1:10" ht="14.1" customHeight="1">
      <c r="J32" s="50"/>
    </row>
    <row r="33" spans="7:10" ht="14.1" customHeight="1">
      <c r="H33" s="45"/>
      <c r="I33" s="49"/>
      <c r="J33" s="50"/>
    </row>
    <row r="34" spans="7:10" ht="14.1" customHeight="1">
      <c r="H34" s="167" t="s">
        <v>47</v>
      </c>
      <c r="I34" s="111"/>
      <c r="J34" s="50"/>
    </row>
    <row r="35" spans="7:10" ht="14.1" customHeight="1">
      <c r="H35" s="103"/>
      <c r="I35" s="104"/>
      <c r="J35" s="50"/>
    </row>
    <row r="36" spans="7:10" ht="14.1" customHeight="1">
      <c r="G36" s="41"/>
      <c r="H36" s="112"/>
      <c r="I36" s="165" t="s">
        <v>46</v>
      </c>
      <c r="J36" s="42"/>
    </row>
    <row r="37" spans="7:10" ht="14.1" customHeight="1">
      <c r="G37" s="41"/>
      <c r="H37" s="103" t="s">
        <v>20</v>
      </c>
      <c r="I37" s="104">
        <f>F7</f>
        <v>4885</v>
      </c>
      <c r="J37" s="209"/>
    </row>
    <row r="38" spans="7:10" ht="14.1" customHeight="1">
      <c r="G38" s="41"/>
      <c r="H38" s="103" t="s">
        <v>21</v>
      </c>
      <c r="I38" s="104">
        <f>F12</f>
        <v>939</v>
      </c>
      <c r="J38" s="209"/>
    </row>
    <row r="39" spans="7:10" ht="14.1" customHeight="1">
      <c r="G39" s="41"/>
      <c r="H39" s="103" t="s">
        <v>10</v>
      </c>
      <c r="I39" s="104">
        <f>F19</f>
        <v>7928</v>
      </c>
      <c r="J39" s="209"/>
    </row>
    <row r="40" spans="7:10" ht="14.1" customHeight="1">
      <c r="G40" s="41"/>
      <c r="H40" s="103" t="s">
        <v>8</v>
      </c>
      <c r="I40" s="104">
        <f>F16</f>
        <v>1199</v>
      </c>
      <c r="J40" s="209"/>
    </row>
    <row r="41" spans="7:10" ht="14.1" customHeight="1">
      <c r="G41" s="41"/>
      <c r="H41" s="103" t="s">
        <v>3</v>
      </c>
      <c r="I41" s="104">
        <f>F15</f>
        <v>741</v>
      </c>
      <c r="J41" s="209"/>
    </row>
    <row r="42" spans="7:10" ht="14.1" customHeight="1">
      <c r="H42" s="103" t="s">
        <v>9</v>
      </c>
      <c r="I42" s="104">
        <f>F17</f>
        <v>1085</v>
      </c>
      <c r="J42" s="209"/>
    </row>
    <row r="43" spans="7:10" ht="14.1" customHeight="1">
      <c r="G43" s="41"/>
      <c r="H43" s="105" t="s">
        <v>1</v>
      </c>
      <c r="I43" s="106">
        <f>F18</f>
        <v>710</v>
      </c>
      <c r="J43" s="209"/>
    </row>
    <row r="44" spans="7:10" ht="14.1" customHeight="1">
      <c r="H44" s="43"/>
    </row>
    <row r="45" spans="7:10" ht="14.1" customHeight="1">
      <c r="I45" s="51"/>
    </row>
    <row r="46" spans="7:10" ht="14.1" customHeight="1"/>
    <row r="47" spans="7:10" ht="14.1" customHeight="1"/>
    <row r="48" spans="7:10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</sheetData>
  <mergeCells count="1">
    <mergeCell ref="A27:F27"/>
  </mergeCells>
  <phoneticPr fontId="3" type="noConversion"/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zoomScaleNormal="100" workbookViewId="0">
      <selection activeCell="J13" sqref="J13"/>
    </sheetView>
  </sheetViews>
  <sheetFormatPr baseColWidth="10" defaultRowHeight="12.75"/>
  <cols>
    <col min="1" max="1" width="25.140625" style="343" customWidth="1"/>
    <col min="2" max="2" width="9.5703125" style="343" customWidth="1"/>
    <col min="3" max="3" width="12.85546875" style="348" customWidth="1"/>
    <col min="4" max="4" width="10.7109375" style="343" bestFit="1" customWidth="1"/>
    <col min="5" max="5" width="2.7109375" style="343" customWidth="1"/>
    <col min="6" max="6" width="9.28515625" style="343" customWidth="1"/>
    <col min="7" max="7" width="10.85546875" style="348" customWidth="1"/>
    <col min="8" max="8" width="10.7109375" style="343" bestFit="1" customWidth="1"/>
    <col min="9" max="9" width="11.42578125" style="343"/>
    <col min="10" max="10" width="15.140625" style="343" customWidth="1"/>
    <col min="11" max="11" width="16.140625" style="343" customWidth="1"/>
    <col min="12" max="13" width="11.42578125" style="343"/>
    <col min="14" max="14" width="13.5703125" style="343" bestFit="1" customWidth="1"/>
    <col min="15" max="16384" width="11.42578125" style="343"/>
  </cols>
  <sheetData>
    <row r="1" spans="1:13" ht="13.5" thickBot="1">
      <c r="A1" s="1" t="s">
        <v>73</v>
      </c>
      <c r="B1" s="1"/>
      <c r="C1" s="1"/>
      <c r="D1" s="2"/>
      <c r="E1" s="2"/>
      <c r="F1" s="2"/>
      <c r="G1" s="2"/>
      <c r="H1" s="2"/>
    </row>
    <row r="2" spans="1:13" ht="14.25">
      <c r="K2" s="190" t="s">
        <v>231</v>
      </c>
    </row>
    <row r="3" spans="1:13" s="342" customFormat="1" ht="14.1" customHeight="1">
      <c r="A3" s="371" t="s">
        <v>376</v>
      </c>
      <c r="B3" s="36"/>
      <c r="C3" s="36"/>
      <c r="D3" s="343"/>
      <c r="E3" s="343"/>
      <c r="F3" s="343"/>
      <c r="G3" s="348"/>
      <c r="H3" s="343"/>
      <c r="J3" s="115"/>
    </row>
    <row r="4" spans="1:13" ht="14.1" customHeight="1">
      <c r="A4" s="52"/>
      <c r="B4" s="52"/>
      <c r="C4" s="52"/>
      <c r="D4" s="53"/>
      <c r="E4" s="53"/>
      <c r="F4" s="53"/>
      <c r="G4" s="53"/>
      <c r="H4" s="53"/>
      <c r="J4" s="115"/>
    </row>
    <row r="5" spans="1:13" ht="15.95" customHeight="1">
      <c r="A5" s="349"/>
      <c r="B5" s="396">
        <v>2016</v>
      </c>
      <c r="C5" s="396"/>
      <c r="D5" s="397"/>
      <c r="E5" s="398"/>
      <c r="F5" s="396">
        <v>2017</v>
      </c>
      <c r="G5" s="396"/>
      <c r="H5" s="397" t="s">
        <v>369</v>
      </c>
      <c r="I5" s="161"/>
      <c r="J5" s="259"/>
    </row>
    <row r="6" spans="1:13" s="348" customFormat="1" ht="25.5" customHeight="1">
      <c r="A6" s="350"/>
      <c r="B6" s="351" t="s">
        <v>49</v>
      </c>
      <c r="C6" s="351" t="s">
        <v>246</v>
      </c>
      <c r="D6" s="351" t="s">
        <v>374</v>
      </c>
      <c r="E6" s="399"/>
      <c r="F6" s="351" t="s">
        <v>49</v>
      </c>
      <c r="G6" s="351" t="s">
        <v>246</v>
      </c>
      <c r="H6" s="351" t="s">
        <v>374</v>
      </c>
      <c r="I6" s="161"/>
      <c r="J6" s="259"/>
    </row>
    <row r="7" spans="1:13" ht="14.1" customHeight="1">
      <c r="A7" s="12"/>
      <c r="B7" s="58"/>
      <c r="C7" s="58"/>
      <c r="D7" s="58"/>
      <c r="E7" s="58"/>
      <c r="F7" s="58"/>
      <c r="G7" s="58"/>
      <c r="H7" s="58"/>
      <c r="I7" s="207"/>
      <c r="J7" s="259"/>
    </row>
    <row r="8" spans="1:13" s="348" customFormat="1" ht="14.1" customHeight="1">
      <c r="A8" s="40" t="s">
        <v>12</v>
      </c>
      <c r="B8" s="58"/>
      <c r="C8" s="58"/>
      <c r="D8" s="58"/>
      <c r="E8" s="58"/>
      <c r="F8" s="58"/>
      <c r="G8" s="58"/>
      <c r="H8" s="58"/>
      <c r="I8" s="207"/>
      <c r="J8" s="259"/>
    </row>
    <row r="9" spans="1:13" ht="14.1" customHeight="1">
      <c r="A9" s="68" t="s">
        <v>20</v>
      </c>
      <c r="B9" s="126">
        <v>581746</v>
      </c>
      <c r="C9" s="126">
        <v>467035</v>
      </c>
      <c r="D9" s="126">
        <v>114710</v>
      </c>
      <c r="E9" s="126"/>
      <c r="F9" s="126">
        <v>586328</v>
      </c>
      <c r="G9" s="126">
        <v>475099</v>
      </c>
      <c r="H9" s="126">
        <v>111229</v>
      </c>
      <c r="I9" s="51"/>
      <c r="J9" s="259"/>
      <c r="K9" s="214"/>
      <c r="L9" s="352"/>
      <c r="M9" s="352"/>
    </row>
    <row r="10" spans="1:13" ht="14.1" customHeight="1">
      <c r="A10" s="68" t="s">
        <v>371</v>
      </c>
      <c r="B10" s="126">
        <v>159226</v>
      </c>
      <c r="C10" s="126">
        <v>129450</v>
      </c>
      <c r="D10" s="126">
        <v>29776</v>
      </c>
      <c r="E10" s="126"/>
      <c r="F10" s="126">
        <v>164797</v>
      </c>
      <c r="G10" s="126">
        <v>135299</v>
      </c>
      <c r="H10" s="126">
        <v>29497</v>
      </c>
      <c r="I10" s="51"/>
      <c r="J10" s="259"/>
      <c r="K10" s="214"/>
      <c r="L10" s="352"/>
      <c r="M10" s="352"/>
    </row>
    <row r="11" spans="1:13" ht="14.1" customHeight="1">
      <c r="A11" s="68" t="s">
        <v>372</v>
      </c>
      <c r="B11" s="126">
        <v>304641</v>
      </c>
      <c r="C11" s="126">
        <v>243091</v>
      </c>
      <c r="D11" s="126">
        <v>61551</v>
      </c>
      <c r="E11" s="126"/>
      <c r="F11" s="126">
        <v>306713</v>
      </c>
      <c r="G11" s="126">
        <v>245888</v>
      </c>
      <c r="H11" s="126">
        <v>60824</v>
      </c>
      <c r="I11" s="51"/>
      <c r="J11" s="259"/>
      <c r="K11" s="214"/>
      <c r="L11" s="352"/>
      <c r="M11" s="352"/>
    </row>
    <row r="12" spans="1:13" ht="14.1" customHeight="1">
      <c r="A12" s="68" t="s">
        <v>373</v>
      </c>
      <c r="B12" s="126">
        <v>28928</v>
      </c>
      <c r="C12" s="126">
        <v>25174</v>
      </c>
      <c r="D12" s="126">
        <v>3749</v>
      </c>
      <c r="E12" s="126"/>
      <c r="F12" s="126">
        <v>27660</v>
      </c>
      <c r="G12" s="126">
        <v>24120</v>
      </c>
      <c r="H12" s="126">
        <v>3539</v>
      </c>
      <c r="I12" s="51"/>
      <c r="J12" s="259"/>
      <c r="K12" s="214"/>
      <c r="L12" s="352"/>
      <c r="M12" s="352"/>
    </row>
    <row r="13" spans="1:13" ht="14.1" customHeight="1">
      <c r="A13" s="68" t="s">
        <v>370</v>
      </c>
      <c r="B13" s="126">
        <v>88951</v>
      </c>
      <c r="C13" s="126">
        <v>69318</v>
      </c>
      <c r="D13" s="126">
        <v>19636</v>
      </c>
      <c r="E13" s="126"/>
      <c r="F13" s="126">
        <v>87158</v>
      </c>
      <c r="G13" s="126">
        <v>69792</v>
      </c>
      <c r="H13" s="126">
        <v>17368</v>
      </c>
      <c r="I13" s="51"/>
      <c r="J13" s="259"/>
      <c r="K13" s="214"/>
      <c r="L13" s="352"/>
      <c r="M13" s="352"/>
    </row>
    <row r="14" spans="1:13" s="348" customFormat="1" ht="14.1" customHeight="1">
      <c r="A14" s="41"/>
      <c r="B14" s="126"/>
      <c r="C14" s="126"/>
      <c r="D14" s="126"/>
      <c r="E14" s="126"/>
      <c r="F14" s="126"/>
      <c r="G14" s="126"/>
      <c r="H14" s="126"/>
      <c r="I14" s="51"/>
      <c r="J14" s="259"/>
      <c r="K14" s="214"/>
      <c r="L14" s="352"/>
      <c r="M14" s="352"/>
    </row>
    <row r="15" spans="1:13" s="348" customFormat="1" ht="14.1" customHeight="1">
      <c r="A15" s="40" t="s">
        <v>4</v>
      </c>
      <c r="B15" s="126"/>
      <c r="C15" s="126"/>
      <c r="D15" s="126"/>
      <c r="E15" s="126"/>
      <c r="F15" s="126"/>
      <c r="G15" s="126"/>
      <c r="H15" s="126"/>
      <c r="I15" s="51"/>
      <c r="J15" s="259"/>
      <c r="K15" s="214"/>
      <c r="L15" s="352"/>
      <c r="M15" s="352"/>
    </row>
    <row r="16" spans="1:13" s="348" customFormat="1" ht="14.1" customHeight="1">
      <c r="A16" s="68" t="s">
        <v>20</v>
      </c>
      <c r="B16" s="126">
        <v>1024332</v>
      </c>
      <c r="C16" s="126">
        <v>833346</v>
      </c>
      <c r="D16" s="126">
        <v>190983</v>
      </c>
      <c r="E16" s="126"/>
      <c r="F16" s="126">
        <v>1041714</v>
      </c>
      <c r="G16" s="126">
        <v>854564</v>
      </c>
      <c r="H16" s="126">
        <v>187148</v>
      </c>
      <c r="I16" s="51"/>
      <c r="J16" s="259"/>
      <c r="K16" s="214"/>
      <c r="L16" s="352"/>
      <c r="M16" s="352"/>
    </row>
    <row r="17" spans="1:13" s="348" customFormat="1" ht="14.1" customHeight="1">
      <c r="A17" s="68" t="s">
        <v>371</v>
      </c>
      <c r="B17" s="126">
        <v>303588</v>
      </c>
      <c r="C17" s="126">
        <v>249148</v>
      </c>
      <c r="D17" s="126">
        <v>54440</v>
      </c>
      <c r="E17" s="126"/>
      <c r="F17" s="126">
        <v>318415</v>
      </c>
      <c r="G17" s="126">
        <v>263628</v>
      </c>
      <c r="H17" s="126">
        <v>54786</v>
      </c>
      <c r="I17" s="51"/>
      <c r="J17" s="259"/>
      <c r="K17" s="214"/>
      <c r="L17" s="352"/>
      <c r="M17" s="352"/>
    </row>
    <row r="18" spans="1:13" s="348" customFormat="1" ht="14.1" customHeight="1">
      <c r="A18" s="68" t="s">
        <v>372</v>
      </c>
      <c r="B18" s="126">
        <v>513914</v>
      </c>
      <c r="C18" s="126">
        <v>409168</v>
      </c>
      <c r="D18" s="126">
        <v>104746</v>
      </c>
      <c r="E18" s="126"/>
      <c r="F18" s="126">
        <v>523556</v>
      </c>
      <c r="G18" s="126">
        <v>422431</v>
      </c>
      <c r="H18" s="126">
        <v>101125</v>
      </c>
      <c r="I18" s="51"/>
      <c r="J18" s="259"/>
      <c r="K18" s="214"/>
      <c r="L18" s="352"/>
      <c r="M18" s="352"/>
    </row>
    <row r="19" spans="1:13" s="348" customFormat="1" ht="14.1" customHeight="1">
      <c r="A19" s="68" t="s">
        <v>373</v>
      </c>
      <c r="B19" s="126">
        <v>49443</v>
      </c>
      <c r="C19" s="126">
        <v>42911</v>
      </c>
      <c r="D19" s="126">
        <v>6531</v>
      </c>
      <c r="E19" s="126"/>
      <c r="F19" s="126">
        <v>46656</v>
      </c>
      <c r="G19" s="126">
        <v>41073</v>
      </c>
      <c r="H19" s="126">
        <v>5582</v>
      </c>
      <c r="I19" s="51"/>
      <c r="J19" s="259"/>
      <c r="K19" s="214"/>
      <c r="L19" s="352"/>
      <c r="M19" s="352"/>
    </row>
    <row r="20" spans="1:13" ht="14.1" customHeight="1">
      <c r="A20" s="68" t="s">
        <v>370</v>
      </c>
      <c r="B20" s="126">
        <v>157388</v>
      </c>
      <c r="C20" s="126">
        <v>132122</v>
      </c>
      <c r="D20" s="126">
        <v>25264</v>
      </c>
      <c r="E20" s="126"/>
      <c r="F20" s="126">
        <v>153086</v>
      </c>
      <c r="G20" s="126">
        <v>127430</v>
      </c>
      <c r="H20" s="126">
        <v>25656</v>
      </c>
      <c r="I20" s="51"/>
      <c r="J20" s="259"/>
      <c r="K20" s="214"/>
      <c r="L20" s="352"/>
      <c r="M20" s="352"/>
    </row>
    <row r="21" spans="1:13" s="376" customFormat="1" ht="14.1" customHeight="1">
      <c r="A21" s="68"/>
      <c r="B21" s="126"/>
      <c r="C21" s="126"/>
      <c r="D21" s="126"/>
      <c r="E21" s="126"/>
      <c r="F21" s="126"/>
      <c r="G21" s="126"/>
      <c r="H21" s="126"/>
      <c r="I21" s="51"/>
      <c r="J21" s="259"/>
      <c r="K21" s="214"/>
      <c r="L21" s="352"/>
      <c r="M21" s="352"/>
    </row>
    <row r="22" spans="1:13" s="376" customFormat="1" ht="14.1" customHeight="1">
      <c r="A22" s="40" t="s">
        <v>5</v>
      </c>
      <c r="B22" s="126"/>
      <c r="C22" s="126"/>
      <c r="D22" s="126"/>
      <c r="E22" s="126"/>
      <c r="F22" s="126"/>
      <c r="G22" s="126"/>
      <c r="H22" s="126"/>
      <c r="I22" s="51"/>
      <c r="J22" s="259"/>
      <c r="K22" s="214"/>
      <c r="L22" s="352"/>
      <c r="M22" s="352"/>
    </row>
    <row r="23" spans="1:13" s="376" customFormat="1" ht="14.1" customHeight="1">
      <c r="A23" s="68" t="s">
        <v>20</v>
      </c>
      <c r="B23" s="284">
        <f>B16/B9</f>
        <v>1.760789072894356</v>
      </c>
      <c r="C23" s="284">
        <f t="shared" ref="C23:D23" si="0">C16/C9</f>
        <v>1.7843330799618873</v>
      </c>
      <c r="D23" s="284">
        <f t="shared" si="0"/>
        <v>1.6649202336326387</v>
      </c>
      <c r="E23" s="126"/>
      <c r="F23" s="284">
        <f>F16/F9</f>
        <v>1.7766744893643149</v>
      </c>
      <c r="G23" s="284">
        <f t="shared" ref="G23:H23" si="1">G16/G9</f>
        <v>1.798707216811654</v>
      </c>
      <c r="H23" s="284">
        <f t="shared" si="1"/>
        <v>1.6825468178262863</v>
      </c>
      <c r="I23" s="51"/>
      <c r="J23" s="259"/>
      <c r="K23" s="214"/>
      <c r="L23" s="352"/>
      <c r="M23" s="352"/>
    </row>
    <row r="24" spans="1:13" s="376" customFormat="1" ht="14.1" customHeight="1">
      <c r="A24" s="68" t="s">
        <v>371</v>
      </c>
      <c r="B24" s="284">
        <f t="shared" ref="B24:D27" si="2">B17/B10</f>
        <v>1.9066484116915579</v>
      </c>
      <c r="C24" s="284">
        <f t="shared" si="2"/>
        <v>1.9246658941676322</v>
      </c>
      <c r="D24" s="284">
        <f t="shared" si="2"/>
        <v>1.8283181085437936</v>
      </c>
      <c r="E24" s="126"/>
      <c r="F24" s="284">
        <f t="shared" ref="F24:H24" si="3">F17/F10</f>
        <v>1.932165027275982</v>
      </c>
      <c r="G24" s="284">
        <f t="shared" si="3"/>
        <v>1.9484844677344253</v>
      </c>
      <c r="H24" s="284">
        <f t="shared" si="3"/>
        <v>1.8573414245516493</v>
      </c>
      <c r="I24" s="51"/>
      <c r="J24" s="259"/>
      <c r="K24" s="214"/>
      <c r="L24" s="352"/>
      <c r="M24" s="352"/>
    </row>
    <row r="25" spans="1:13" s="376" customFormat="1" ht="14.1" customHeight="1">
      <c r="A25" s="68" t="s">
        <v>372</v>
      </c>
      <c r="B25" s="284">
        <f t="shared" si="2"/>
        <v>1.6869495570195738</v>
      </c>
      <c r="C25" s="284">
        <f t="shared" si="2"/>
        <v>1.6831886001538519</v>
      </c>
      <c r="D25" s="284">
        <f t="shared" si="2"/>
        <v>1.7017757631882504</v>
      </c>
      <c r="E25" s="126"/>
      <c r="F25" s="284">
        <f t="shared" ref="F25:H25" si="4">F18/F11</f>
        <v>1.7069899221748019</v>
      </c>
      <c r="G25" s="284">
        <f t="shared" si="4"/>
        <v>1.7179813573659553</v>
      </c>
      <c r="H25" s="284">
        <f t="shared" si="4"/>
        <v>1.6625838484808628</v>
      </c>
      <c r="I25" s="51"/>
      <c r="J25" s="259"/>
      <c r="K25" s="214"/>
      <c r="L25" s="352"/>
      <c r="M25" s="352"/>
    </row>
    <row r="26" spans="1:13" s="376" customFormat="1" ht="14.1" customHeight="1">
      <c r="A26" s="68" t="s">
        <v>373</v>
      </c>
      <c r="B26" s="284">
        <f t="shared" si="2"/>
        <v>1.7091745022123894</v>
      </c>
      <c r="C26" s="284">
        <f t="shared" si="2"/>
        <v>1.7045761499960277</v>
      </c>
      <c r="D26" s="284">
        <f t="shared" si="2"/>
        <v>1.7420645505468124</v>
      </c>
      <c r="E26" s="126"/>
      <c r="F26" s="284">
        <f t="shared" ref="F26:H26" si="5">F19/F12</f>
        <v>1.686767895878525</v>
      </c>
      <c r="G26" s="284">
        <f t="shared" si="5"/>
        <v>1.7028606965174129</v>
      </c>
      <c r="H26" s="284">
        <f t="shared" si="5"/>
        <v>1.577281717999435</v>
      </c>
      <c r="I26" s="51"/>
      <c r="J26" s="259"/>
      <c r="K26" s="214"/>
      <c r="L26" s="352"/>
      <c r="M26" s="352"/>
    </row>
    <row r="27" spans="1:13" s="376" customFormat="1" ht="14.1" customHeight="1">
      <c r="A27" s="68" t="s">
        <v>370</v>
      </c>
      <c r="B27" s="284">
        <f t="shared" si="2"/>
        <v>1.7693786466706389</v>
      </c>
      <c r="C27" s="284">
        <f t="shared" si="2"/>
        <v>1.9060272944978216</v>
      </c>
      <c r="D27" s="284">
        <f t="shared" si="2"/>
        <v>1.2866164188225708</v>
      </c>
      <c r="E27" s="126"/>
      <c r="F27" s="284">
        <f t="shared" ref="F27:H27" si="6">F20/F13</f>
        <v>1.756419376305101</v>
      </c>
      <c r="G27" s="284">
        <f t="shared" si="6"/>
        <v>1.8258539660706099</v>
      </c>
      <c r="H27" s="284">
        <f t="shared" si="6"/>
        <v>1.4771994472593275</v>
      </c>
      <c r="I27" s="51"/>
      <c r="J27" s="259"/>
      <c r="K27" s="214"/>
      <c r="L27" s="352"/>
      <c r="M27" s="352"/>
    </row>
    <row r="28" spans="1:13" ht="14.1" customHeight="1">
      <c r="A28" s="24"/>
      <c r="B28" s="24"/>
      <c r="C28" s="24"/>
      <c r="D28" s="60"/>
      <c r="E28" s="60"/>
      <c r="F28" s="60"/>
      <c r="G28" s="60"/>
      <c r="H28" s="60"/>
      <c r="I28" s="51"/>
      <c r="J28" s="259"/>
      <c r="K28" s="214"/>
      <c r="L28" s="352"/>
    </row>
    <row r="29" spans="1:13" ht="14.1" customHeight="1">
      <c r="A29" s="48" t="s">
        <v>395</v>
      </c>
      <c r="B29" s="48"/>
      <c r="C29" s="48"/>
      <c r="D29" s="58"/>
      <c r="E29" s="49"/>
      <c r="F29" s="49"/>
      <c r="G29" s="49"/>
      <c r="H29" s="49"/>
    </row>
    <row r="30" spans="1:13" ht="14.1" customHeight="1">
      <c r="A30" s="61"/>
      <c r="B30" s="61"/>
      <c r="C30" s="61"/>
      <c r="D30" s="62"/>
      <c r="E30" s="49"/>
      <c r="F30" s="49"/>
      <c r="G30" s="49"/>
      <c r="H30" s="49"/>
    </row>
    <row r="31" spans="1:13" ht="14.1" customHeight="1">
      <c r="A31" s="395" t="s">
        <v>380</v>
      </c>
      <c r="B31" s="395"/>
      <c r="C31" s="395"/>
      <c r="D31" s="395"/>
      <c r="E31" s="395"/>
      <c r="F31" s="395"/>
      <c r="G31" s="395"/>
      <c r="H31" s="395"/>
    </row>
    <row r="32" spans="1:13" ht="14.1" customHeight="1">
      <c r="A32" s="395" t="s">
        <v>375</v>
      </c>
      <c r="B32" s="395"/>
      <c r="C32" s="395"/>
      <c r="D32" s="395"/>
      <c r="E32" s="395"/>
      <c r="F32" s="395"/>
      <c r="G32" s="395"/>
      <c r="H32" s="395"/>
    </row>
    <row r="33" spans="9:14" ht="14.1" customHeight="1">
      <c r="L33" s="50"/>
    </row>
    <row r="34" spans="9:14" ht="14.1" customHeight="1">
      <c r="L34" s="50"/>
    </row>
    <row r="35" spans="9:14" ht="14.1" customHeight="1">
      <c r="L35" s="50"/>
    </row>
    <row r="36" spans="9:14" ht="14.1" customHeight="1">
      <c r="L36" s="50"/>
    </row>
    <row r="37" spans="9:14" ht="14.1" customHeight="1">
      <c r="J37" s="45"/>
      <c r="K37" s="49"/>
      <c r="L37" s="50"/>
    </row>
    <row r="38" spans="9:14" ht="14.1" customHeight="1">
      <c r="J38" s="167" t="s">
        <v>47</v>
      </c>
      <c r="K38" s="111"/>
      <c r="L38" s="377"/>
      <c r="M38" s="207"/>
      <c r="N38" s="207"/>
    </row>
    <row r="39" spans="9:14" ht="14.1" customHeight="1">
      <c r="J39" s="103"/>
      <c r="K39" s="104"/>
      <c r="L39" s="377"/>
      <c r="M39" s="207"/>
      <c r="N39" s="207"/>
    </row>
    <row r="40" spans="9:14" ht="14.1" customHeight="1">
      <c r="I40" s="41"/>
      <c r="J40" s="112"/>
      <c r="K40" s="165" t="s">
        <v>46</v>
      </c>
      <c r="L40" s="217"/>
      <c r="M40" s="207"/>
      <c r="N40" s="207"/>
    </row>
    <row r="41" spans="9:14" ht="14.1" customHeight="1">
      <c r="I41" s="41"/>
      <c r="J41" s="112" t="s">
        <v>370</v>
      </c>
      <c r="K41" s="104">
        <f>F20</f>
        <v>153086</v>
      </c>
      <c r="L41" s="378"/>
      <c r="M41" s="207"/>
      <c r="N41" s="207"/>
    </row>
    <row r="42" spans="9:14" ht="14.1" customHeight="1">
      <c r="I42" s="41"/>
      <c r="J42" s="112" t="s">
        <v>371</v>
      </c>
      <c r="K42" s="104">
        <f>F17</f>
        <v>318415</v>
      </c>
      <c r="L42" s="378"/>
      <c r="M42" s="379"/>
      <c r="N42" s="214"/>
    </row>
    <row r="43" spans="9:14" ht="14.1" customHeight="1">
      <c r="I43" s="41"/>
      <c r="J43" s="112" t="s">
        <v>372</v>
      </c>
      <c r="K43" s="104">
        <f t="shared" ref="K43:K44" si="7">F18</f>
        <v>523556</v>
      </c>
      <c r="L43" s="378"/>
      <c r="M43" s="207"/>
      <c r="N43" s="207"/>
    </row>
    <row r="44" spans="9:14" ht="14.1" customHeight="1">
      <c r="I44" s="41"/>
      <c r="J44" s="112" t="s">
        <v>373</v>
      </c>
      <c r="K44" s="104">
        <f t="shared" si="7"/>
        <v>46656</v>
      </c>
      <c r="L44" s="378"/>
      <c r="M44" s="207"/>
      <c r="N44" s="207"/>
    </row>
    <row r="45" spans="9:14" ht="14.1" customHeight="1">
      <c r="I45" s="41"/>
      <c r="J45" s="353"/>
      <c r="K45" s="106"/>
      <c r="L45" s="380"/>
      <c r="M45" s="207"/>
      <c r="N45" s="207"/>
    </row>
    <row r="46" spans="9:14" ht="14.1" customHeight="1">
      <c r="J46" s="354"/>
      <c r="K46" s="355"/>
      <c r="L46" s="209"/>
    </row>
    <row r="47" spans="9:14" ht="14.1" customHeight="1">
      <c r="I47" s="41"/>
      <c r="J47" s="45"/>
      <c r="K47" s="49"/>
      <c r="L47" s="209"/>
    </row>
    <row r="48" spans="9:14" ht="14.1" customHeight="1">
      <c r="J48" s="14"/>
      <c r="K48" s="5"/>
    </row>
    <row r="49" spans="11:11" ht="14.1" customHeight="1">
      <c r="K49" s="51"/>
    </row>
    <row r="50" spans="11:11" ht="14.1" customHeight="1"/>
    <row r="51" spans="11:11" ht="14.1" customHeight="1"/>
    <row r="52" spans="11:11" ht="14.1" customHeight="1"/>
    <row r="53" spans="11:11" ht="14.1" customHeight="1"/>
    <row r="54" spans="11:11" ht="14.1" customHeight="1"/>
    <row r="55" spans="11:11" ht="14.1" customHeight="1"/>
    <row r="56" spans="11:11" ht="14.1" customHeight="1"/>
    <row r="57" spans="11:11" ht="14.1" customHeight="1"/>
    <row r="58" spans="11:11" ht="14.1" customHeight="1"/>
    <row r="59" spans="11:11" ht="14.1" customHeight="1"/>
    <row r="60" spans="11:11" ht="14.1" customHeight="1"/>
    <row r="61" spans="11:11" ht="14.1" customHeight="1"/>
    <row r="62" spans="11:11" ht="14.1" customHeight="1"/>
    <row r="63" spans="11:11" ht="14.1" customHeight="1"/>
    <row r="64" spans="11:11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</sheetData>
  <mergeCells count="5">
    <mergeCell ref="A31:H31"/>
    <mergeCell ref="B5:D5"/>
    <mergeCell ref="E5:E6"/>
    <mergeCell ref="F5:H5"/>
    <mergeCell ref="A32:H32"/>
  </mergeCells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7"/>
  <dimension ref="A1:Q57"/>
  <sheetViews>
    <sheetView zoomScaleNormal="100" workbookViewId="0">
      <selection activeCell="J13" sqref="J13"/>
    </sheetView>
  </sheetViews>
  <sheetFormatPr baseColWidth="10" defaultRowHeight="12.75"/>
  <cols>
    <col min="1" max="1" width="32.42578125" style="3" customWidth="1"/>
    <col min="2" max="2" width="7.5703125" style="3" customWidth="1"/>
    <col min="3" max="6" width="9.7109375" style="3" customWidth="1"/>
    <col min="7" max="7" width="1.7109375" style="3" customWidth="1"/>
    <col min="8" max="8" width="11.42578125" style="3"/>
    <col min="9" max="9" width="14.140625" style="3" customWidth="1"/>
    <col min="10" max="10" width="12.85546875" style="3" customWidth="1"/>
    <col min="11" max="11" width="8.5703125" style="3" customWidth="1"/>
    <col min="12" max="12" width="7.7109375" style="3" customWidth="1"/>
    <col min="13" max="13" width="8.85546875" style="3" customWidth="1"/>
    <col min="14" max="14" width="8.140625" style="3" customWidth="1"/>
    <col min="15" max="15" width="8.28515625" style="3" customWidth="1"/>
    <col min="16" max="16" width="9.85546875" style="3" customWidth="1"/>
    <col min="17" max="16384" width="11.42578125" style="3"/>
  </cols>
  <sheetData>
    <row r="1" spans="1:15" ht="13.5" thickBot="1">
      <c r="A1" s="1" t="s">
        <v>73</v>
      </c>
      <c r="B1" s="2"/>
      <c r="C1" s="2"/>
      <c r="D1" s="2"/>
      <c r="E1" s="2"/>
      <c r="F1" s="2"/>
      <c r="G1" s="2"/>
      <c r="H1" s="2"/>
    </row>
    <row r="2" spans="1:15" ht="14.25">
      <c r="K2" s="190" t="s">
        <v>231</v>
      </c>
    </row>
    <row r="3" spans="1:15" s="8" customFormat="1" ht="14.1" customHeight="1">
      <c r="A3" s="36" t="s">
        <v>381</v>
      </c>
      <c r="B3" s="3"/>
      <c r="C3" s="3"/>
      <c r="D3" s="3"/>
      <c r="E3" s="3"/>
      <c r="I3" s="65"/>
      <c r="J3" s="65"/>
      <c r="K3" s="65"/>
      <c r="L3" s="65"/>
      <c r="M3" s="65"/>
      <c r="N3" s="65"/>
      <c r="O3" s="65"/>
    </row>
    <row r="4" spans="1:15" ht="14.1" customHeight="1">
      <c r="A4" s="52"/>
      <c r="B4" s="53"/>
      <c r="C4" s="53"/>
      <c r="D4" s="53"/>
      <c r="E4" s="53"/>
      <c r="F4" s="52"/>
      <c r="G4" s="52"/>
      <c r="H4" s="52"/>
      <c r="I4" s="400"/>
      <c r="J4" s="400"/>
      <c r="K4" s="400"/>
      <c r="L4" s="400"/>
      <c r="M4" s="400"/>
      <c r="N4" s="55"/>
      <c r="O4" s="55"/>
    </row>
    <row r="5" spans="1:15" ht="14.1" customHeight="1">
      <c r="A5" s="38"/>
      <c r="B5" s="39" t="s">
        <v>6</v>
      </c>
      <c r="C5" s="39"/>
      <c r="D5" s="39"/>
      <c r="E5" s="39"/>
      <c r="F5" s="39"/>
      <c r="G5" s="39"/>
      <c r="H5" s="66" t="s">
        <v>7</v>
      </c>
      <c r="I5" s="65"/>
      <c r="J5"/>
      <c r="K5" s="65"/>
      <c r="L5" s="65"/>
      <c r="M5" s="65"/>
      <c r="N5" s="55"/>
      <c r="O5" s="55"/>
    </row>
    <row r="6" spans="1:15" ht="14.1" customHeight="1">
      <c r="A6" s="9"/>
      <c r="B6" s="10">
        <v>2013</v>
      </c>
      <c r="C6" s="10">
        <v>2014</v>
      </c>
      <c r="D6" s="10">
        <v>2015</v>
      </c>
      <c r="E6" s="10">
        <v>2016</v>
      </c>
      <c r="F6" s="10">
        <v>2017</v>
      </c>
      <c r="G6" s="54"/>
      <c r="H6" s="10">
        <v>2017</v>
      </c>
      <c r="I6" s="256"/>
      <c r="J6" s="222"/>
      <c r="K6" s="65"/>
      <c r="L6" s="65"/>
      <c r="M6" s="65"/>
      <c r="N6" s="55"/>
      <c r="O6" s="55"/>
    </row>
    <row r="7" spans="1:15" ht="14.1" customHeight="1">
      <c r="A7" s="12"/>
      <c r="B7" s="58"/>
      <c r="C7" s="58"/>
      <c r="I7" s="65"/>
      <c r="J7" s="222"/>
      <c r="K7" s="65"/>
      <c r="L7" s="65"/>
      <c r="M7" s="65"/>
      <c r="N7" s="55"/>
      <c r="O7" s="55"/>
    </row>
    <row r="8" spans="1:15" ht="14.1" customHeight="1">
      <c r="A8" s="41" t="s">
        <v>13</v>
      </c>
      <c r="B8" s="49">
        <v>135.25</v>
      </c>
      <c r="C8" s="49">
        <v>134.25</v>
      </c>
      <c r="D8" s="49">
        <v>141</v>
      </c>
      <c r="E8" s="49">
        <v>148.25</v>
      </c>
      <c r="F8" s="126">
        <v>148.41</v>
      </c>
      <c r="G8" s="289"/>
      <c r="H8" s="126">
        <v>14752.52</v>
      </c>
      <c r="I8" s="208"/>
      <c r="J8" s="222"/>
      <c r="K8" s="65"/>
      <c r="L8" s="65"/>
      <c r="M8" s="65"/>
      <c r="N8" s="55"/>
      <c r="O8" s="55"/>
    </row>
    <row r="9" spans="1:15" ht="6" customHeight="1">
      <c r="A9" s="41"/>
      <c r="B9" s="49"/>
      <c r="C9" s="49"/>
      <c r="D9" s="49"/>
      <c r="E9" s="49"/>
      <c r="F9" s="289"/>
      <c r="G9" s="289"/>
      <c r="H9" s="289"/>
      <c r="I9" s="208"/>
      <c r="J9" s="222"/>
      <c r="K9" s="65"/>
      <c r="L9" s="65"/>
      <c r="M9" s="65"/>
      <c r="N9" s="55"/>
      <c r="O9" s="55"/>
    </row>
    <row r="10" spans="1:15" ht="14.1" customHeight="1">
      <c r="A10" s="41" t="s">
        <v>0</v>
      </c>
      <c r="B10" s="49">
        <v>5855.416666666667</v>
      </c>
      <c r="C10" s="49">
        <v>5828.75</v>
      </c>
      <c r="D10" s="49">
        <v>5960.833333333333</v>
      </c>
      <c r="E10" s="49">
        <v>6041.416666666667</v>
      </c>
      <c r="F10" s="126">
        <v>6235.3</v>
      </c>
      <c r="G10" s="289"/>
      <c r="H10" s="126">
        <v>1478292.66</v>
      </c>
      <c r="I10" s="208"/>
      <c r="J10" s="222"/>
      <c r="K10" s="65"/>
      <c r="L10" s="65"/>
      <c r="M10" s="65"/>
      <c r="N10" s="55"/>
      <c r="O10" s="55"/>
    </row>
    <row r="11" spans="1:15" ht="6" customHeight="1">
      <c r="A11" s="41"/>
      <c r="B11" s="49"/>
      <c r="C11" s="49"/>
      <c r="D11" s="49"/>
      <c r="E11" s="49"/>
      <c r="F11" s="289"/>
      <c r="G11" s="289"/>
      <c r="H11" s="289"/>
      <c r="I11" s="208"/>
      <c r="J11" s="222"/>
      <c r="K11" s="65"/>
      <c r="L11" s="65"/>
      <c r="M11" s="65"/>
      <c r="N11" s="55"/>
      <c r="O11" s="55"/>
    </row>
    <row r="12" spans="1:15" ht="14.1" customHeight="1">
      <c r="A12" s="41" t="s">
        <v>12</v>
      </c>
      <c r="B12" s="49">
        <v>510211</v>
      </c>
      <c r="C12" s="49">
        <v>539090</v>
      </c>
      <c r="D12" s="49">
        <v>586450</v>
      </c>
      <c r="E12" s="49">
        <v>581745</v>
      </c>
      <c r="F12" s="126">
        <v>586328.53</v>
      </c>
      <c r="G12" s="289"/>
      <c r="H12" s="126">
        <v>103804066.27</v>
      </c>
      <c r="I12" s="208"/>
      <c r="J12" s="222"/>
      <c r="K12" s="260"/>
      <c r="L12" s="65"/>
      <c r="M12" s="67"/>
      <c r="N12" s="55"/>
      <c r="O12" s="55"/>
    </row>
    <row r="13" spans="1:15" ht="14.1" customHeight="1">
      <c r="A13" s="68" t="s">
        <v>246</v>
      </c>
      <c r="B13" s="49">
        <v>421830</v>
      </c>
      <c r="C13" s="49">
        <v>437897</v>
      </c>
      <c r="D13" s="49">
        <v>476319</v>
      </c>
      <c r="E13" s="49">
        <v>467035</v>
      </c>
      <c r="F13" s="126">
        <v>475099.15</v>
      </c>
      <c r="G13" s="289"/>
      <c r="H13" s="126">
        <v>50463168.780000001</v>
      </c>
      <c r="I13" s="208"/>
      <c r="J13" s="222"/>
      <c r="K13" s="260"/>
      <c r="L13" s="65"/>
      <c r="M13" s="67"/>
      <c r="N13" s="55"/>
      <c r="O13" s="55"/>
    </row>
    <row r="14" spans="1:15" ht="14.1" customHeight="1">
      <c r="A14" s="68" t="s">
        <v>247</v>
      </c>
      <c r="B14" s="49">
        <v>88381</v>
      </c>
      <c r="C14" s="49">
        <v>101193</v>
      </c>
      <c r="D14" s="49">
        <v>110131</v>
      </c>
      <c r="E14" s="49">
        <v>114710</v>
      </c>
      <c r="F14" s="126">
        <v>111229.39</v>
      </c>
      <c r="G14" s="289"/>
      <c r="H14" s="126">
        <v>53340897.479999997</v>
      </c>
      <c r="I14" s="208"/>
      <c r="J14" s="222"/>
      <c r="K14" s="260"/>
      <c r="L14" s="65"/>
      <c r="M14" s="67"/>
      <c r="N14" s="55"/>
      <c r="O14" s="55"/>
    </row>
    <row r="15" spans="1:15" ht="6" customHeight="1">
      <c r="A15" s="41"/>
      <c r="B15" s="49"/>
      <c r="C15" s="49"/>
      <c r="D15" s="49"/>
      <c r="F15" s="363"/>
      <c r="G15" s="289"/>
      <c r="H15" s="289"/>
      <c r="I15" s="208"/>
      <c r="J15" s="222"/>
      <c r="K15" s="260"/>
      <c r="L15" s="65"/>
      <c r="M15" s="67"/>
      <c r="N15" s="55"/>
      <c r="O15" s="55"/>
    </row>
    <row r="16" spans="1:15" ht="14.1" customHeight="1">
      <c r="A16" s="41" t="s">
        <v>4</v>
      </c>
      <c r="B16" s="49">
        <v>888708</v>
      </c>
      <c r="C16" s="49">
        <v>940862</v>
      </c>
      <c r="D16" s="49">
        <v>996466</v>
      </c>
      <c r="E16" s="49">
        <v>1024329</v>
      </c>
      <c r="F16" s="126">
        <v>1041714.08</v>
      </c>
      <c r="G16" s="289"/>
      <c r="H16" s="126">
        <v>340582713.22000003</v>
      </c>
      <c r="I16" s="208"/>
      <c r="J16" s="222"/>
      <c r="K16" s="260"/>
      <c r="L16" s="65"/>
      <c r="M16" s="67"/>
      <c r="N16" s="55"/>
      <c r="O16" s="55"/>
    </row>
    <row r="17" spans="1:15" ht="14.1" customHeight="1">
      <c r="A17" s="68" t="s">
        <v>246</v>
      </c>
      <c r="B17" s="49">
        <v>741810</v>
      </c>
      <c r="C17" s="49">
        <v>778761</v>
      </c>
      <c r="D17" s="49">
        <v>826388</v>
      </c>
      <c r="E17" s="49">
        <v>833346</v>
      </c>
      <c r="F17" s="126">
        <v>854564.95</v>
      </c>
      <c r="G17" s="289"/>
      <c r="H17" s="126">
        <v>115834589.02</v>
      </c>
      <c r="I17" s="208"/>
      <c r="J17" s="222"/>
      <c r="K17" s="260"/>
      <c r="L17" s="65"/>
      <c r="M17" s="67"/>
      <c r="N17" s="55"/>
      <c r="O17" s="55"/>
    </row>
    <row r="18" spans="1:15" ht="14.1" customHeight="1">
      <c r="A18" s="68" t="s">
        <v>247</v>
      </c>
      <c r="B18" s="49">
        <v>146898</v>
      </c>
      <c r="C18" s="49">
        <v>162101</v>
      </c>
      <c r="D18" s="49">
        <v>170078</v>
      </c>
      <c r="E18" s="49">
        <v>190983</v>
      </c>
      <c r="F18" s="126">
        <v>187149.12</v>
      </c>
      <c r="G18" s="289"/>
      <c r="H18" s="126">
        <v>224748124.19</v>
      </c>
      <c r="I18" s="208"/>
      <c r="J18" s="222"/>
      <c r="K18" s="260"/>
      <c r="L18" s="65"/>
      <c r="M18" s="67"/>
      <c r="N18" s="55"/>
      <c r="O18" s="55"/>
    </row>
    <row r="19" spans="1:15" ht="6" customHeight="1">
      <c r="A19" s="41"/>
      <c r="B19" s="49"/>
      <c r="C19" s="49"/>
      <c r="D19" s="49"/>
      <c r="E19" s="49"/>
      <c r="F19" s="289"/>
      <c r="G19" s="289"/>
      <c r="H19" s="289"/>
      <c r="I19" s="208"/>
      <c r="J19" s="222"/>
      <c r="K19" s="260"/>
      <c r="L19" s="65"/>
      <c r="M19" s="67"/>
      <c r="N19" s="55"/>
      <c r="O19" s="55"/>
    </row>
    <row r="20" spans="1:15" ht="14.1" customHeight="1">
      <c r="A20" s="41" t="s">
        <v>223</v>
      </c>
      <c r="B20" s="69">
        <v>41.247266348822315</v>
      </c>
      <c r="C20" s="69">
        <v>43.863501179498179</v>
      </c>
      <c r="D20" s="69">
        <v>45.413995106948136</v>
      </c>
      <c r="E20" s="69">
        <v>45.705180076416951</v>
      </c>
      <c r="F20" s="284">
        <v>45.2</v>
      </c>
      <c r="G20" s="323"/>
      <c r="H20" s="284">
        <v>61.03</v>
      </c>
      <c r="I20" s="208"/>
      <c r="J20" s="222"/>
      <c r="K20" s="207"/>
      <c r="L20" s="65"/>
      <c r="N20" s="55"/>
      <c r="O20" s="55"/>
    </row>
    <row r="21" spans="1:15" ht="6" customHeight="1">
      <c r="A21" s="41"/>
      <c r="B21" s="49"/>
      <c r="C21" s="49"/>
      <c r="D21" s="49"/>
      <c r="E21" s="49"/>
      <c r="F21" s="289"/>
      <c r="G21" s="289"/>
      <c r="H21" s="323"/>
      <c r="I21" s="208"/>
      <c r="J21" s="222"/>
      <c r="K21" s="260"/>
      <c r="L21" s="65"/>
      <c r="M21" s="67"/>
      <c r="N21" s="55"/>
      <c r="O21" s="55"/>
    </row>
    <row r="22" spans="1:15" ht="14.1" customHeight="1">
      <c r="A22" s="41" t="s">
        <v>224</v>
      </c>
      <c r="B22" s="69">
        <v>56.180181598235244</v>
      </c>
      <c r="C22" s="69">
        <v>58.83</v>
      </c>
      <c r="D22" s="69">
        <v>59.957346987278072</v>
      </c>
      <c r="E22" s="69">
        <v>61.937553829813645</v>
      </c>
      <c r="F22" s="284">
        <v>60.66</v>
      </c>
      <c r="G22" s="323"/>
      <c r="H22" s="284">
        <v>66.5</v>
      </c>
      <c r="I22" s="208"/>
      <c r="J22" s="222"/>
      <c r="K22" s="207"/>
      <c r="L22" s="65"/>
      <c r="N22" s="55"/>
      <c r="O22" s="55"/>
    </row>
    <row r="23" spans="1:15" ht="6" customHeight="1">
      <c r="A23" s="41"/>
      <c r="B23" s="49"/>
      <c r="C23" s="49"/>
      <c r="D23" s="49"/>
      <c r="E23" s="49"/>
      <c r="F23" s="289"/>
      <c r="G23" s="289"/>
      <c r="H23" s="289"/>
      <c r="I23" s="208"/>
      <c r="J23" s="222"/>
      <c r="K23" s="260"/>
      <c r="L23" s="65"/>
      <c r="M23" s="67"/>
      <c r="N23" s="55"/>
      <c r="O23" s="55"/>
    </row>
    <row r="24" spans="1:15" ht="14.1" customHeight="1">
      <c r="A24" s="41" t="s">
        <v>5</v>
      </c>
      <c r="B24" s="69">
        <v>1.7418440605945384</v>
      </c>
      <c r="C24" s="69">
        <v>1.75</v>
      </c>
      <c r="D24" s="69">
        <v>1.6991491175718301</v>
      </c>
      <c r="E24" s="69">
        <v>1.7607869427326406</v>
      </c>
      <c r="F24" s="284">
        <v>1.78</v>
      </c>
      <c r="G24" s="323"/>
      <c r="H24" s="284">
        <v>3.28</v>
      </c>
      <c r="I24" s="208"/>
      <c r="J24" s="222"/>
      <c r="K24" s="260"/>
      <c r="L24" s="65"/>
      <c r="M24" s="67"/>
      <c r="N24" s="55"/>
      <c r="O24" s="55"/>
    </row>
    <row r="25" spans="1:15" ht="6" customHeight="1">
      <c r="A25" s="41"/>
      <c r="B25" s="49"/>
      <c r="C25" s="49"/>
      <c r="D25" s="49"/>
      <c r="E25" s="49"/>
      <c r="F25" s="289"/>
      <c r="G25" s="289"/>
      <c r="H25" s="289"/>
      <c r="I25" s="208"/>
      <c r="J25" s="222"/>
      <c r="K25" s="65"/>
      <c r="L25" s="65"/>
      <c r="M25" s="65"/>
      <c r="N25" s="55"/>
      <c r="O25" s="55"/>
    </row>
    <row r="26" spans="1:15" ht="14.1" customHeight="1">
      <c r="A26" s="41" t="s">
        <v>17</v>
      </c>
      <c r="B26" s="49">
        <v>774.33333333333337</v>
      </c>
      <c r="C26" s="49">
        <v>796.75</v>
      </c>
      <c r="D26" s="49">
        <v>818.83333333333337</v>
      </c>
      <c r="E26" s="49">
        <v>839.25</v>
      </c>
      <c r="F26" s="126">
        <v>821.73</v>
      </c>
      <c r="G26" s="289"/>
      <c r="H26" s="126">
        <v>210073.46</v>
      </c>
      <c r="I26" s="208"/>
      <c r="J26" s="222"/>
      <c r="K26" s="65"/>
      <c r="L26" s="65"/>
      <c r="M26" s="65"/>
      <c r="N26" s="55"/>
      <c r="O26" s="55"/>
    </row>
    <row r="27" spans="1:15" ht="14.1" customHeight="1">
      <c r="A27" s="24"/>
      <c r="B27" s="24"/>
      <c r="C27" s="24"/>
      <c r="D27" s="24"/>
      <c r="E27" s="24"/>
      <c r="F27" s="310"/>
      <c r="G27" s="310"/>
      <c r="H27" s="310"/>
      <c r="I27" s="207"/>
      <c r="J27" s="207"/>
      <c r="K27" s="207"/>
    </row>
    <row r="28" spans="1:15" ht="14.1" customHeight="1">
      <c r="A28" s="48" t="s">
        <v>196</v>
      </c>
      <c r="B28" s="48"/>
      <c r="C28" s="48"/>
      <c r="D28" s="48"/>
      <c r="E28" s="48"/>
      <c r="F28" s="48"/>
      <c r="G28" s="48"/>
      <c r="H28" s="48"/>
      <c r="I28" s="207"/>
      <c r="J28" s="207"/>
      <c r="K28" s="207"/>
    </row>
    <row r="29" spans="1:15" ht="14.1" customHeight="1">
      <c r="A29" s="12"/>
      <c r="B29" s="58"/>
      <c r="C29" s="49"/>
      <c r="D29" s="49"/>
      <c r="E29" s="49"/>
      <c r="I29" s="207"/>
      <c r="J29" s="207"/>
      <c r="K29" s="207"/>
    </row>
    <row r="30" spans="1:15" ht="14.1" customHeight="1">
      <c r="A30" s="12"/>
      <c r="B30" s="58"/>
      <c r="C30" s="58"/>
      <c r="D30" s="58"/>
      <c r="E30" s="58"/>
      <c r="F30" s="58"/>
      <c r="G30" s="58"/>
      <c r="H30" s="58"/>
    </row>
    <row r="31" spans="1:15" ht="14.1" customHeight="1">
      <c r="A31" s="12"/>
      <c r="B31" s="58"/>
      <c r="C31" s="49"/>
      <c r="D31" s="49"/>
      <c r="E31" s="49"/>
    </row>
    <row r="32" spans="1:15" ht="14.1" customHeight="1">
      <c r="A32" s="12"/>
      <c r="B32" s="58"/>
      <c r="C32" s="49"/>
      <c r="D32" s="49"/>
      <c r="E32" s="49"/>
    </row>
    <row r="33" spans="1:17" ht="14.1" customHeight="1">
      <c r="A33" s="395" t="s">
        <v>382</v>
      </c>
      <c r="B33" s="395"/>
      <c r="C33" s="395"/>
      <c r="D33" s="395"/>
      <c r="E33" s="395"/>
      <c r="F33" s="395"/>
      <c r="G33" s="395"/>
      <c r="H33" s="395"/>
    </row>
    <row r="34" spans="1:17" ht="14.1" customHeight="1">
      <c r="A34" s="395"/>
      <c r="B34" s="395"/>
      <c r="C34" s="395"/>
      <c r="D34" s="395"/>
      <c r="E34" s="395"/>
      <c r="F34" s="395"/>
      <c r="G34" s="395"/>
      <c r="H34" s="395"/>
      <c r="J34" s="110" t="s">
        <v>37</v>
      </c>
      <c r="K34" s="15"/>
      <c r="L34" s="15"/>
      <c r="M34" s="15"/>
      <c r="N34" s="15"/>
      <c r="O34" s="15"/>
      <c r="P34" s="100"/>
    </row>
    <row r="35" spans="1:17">
      <c r="A35" s="8"/>
      <c r="B35" s="8"/>
      <c r="C35" s="8"/>
      <c r="D35" s="8"/>
      <c r="E35" s="8"/>
      <c r="F35" s="8"/>
      <c r="G35" s="8"/>
      <c r="H35" s="8"/>
      <c r="J35" s="103" t="s">
        <v>4</v>
      </c>
      <c r="K35" s="5"/>
      <c r="L35" s="5"/>
      <c r="M35" s="5"/>
      <c r="N35" s="5"/>
      <c r="O35" s="5"/>
      <c r="P35" s="102"/>
    </row>
    <row r="36" spans="1:17">
      <c r="A36" s="8"/>
      <c r="B36" s="8"/>
      <c r="C36" s="8"/>
      <c r="D36" s="8"/>
      <c r="E36" s="8"/>
      <c r="F36" s="8"/>
      <c r="G36" s="8"/>
      <c r="H36" s="8"/>
      <c r="J36" s="101"/>
      <c r="K36" s="34" t="s">
        <v>39</v>
      </c>
      <c r="L36" s="34" t="s">
        <v>48</v>
      </c>
      <c r="M36" s="34" t="s">
        <v>218</v>
      </c>
      <c r="N36" s="34" t="s">
        <v>244</v>
      </c>
      <c r="O36" s="34" t="s">
        <v>335</v>
      </c>
      <c r="P36" s="165" t="s">
        <v>362</v>
      </c>
    </row>
    <row r="37" spans="1:17">
      <c r="A37" s="8"/>
      <c r="B37" s="8"/>
      <c r="C37" s="8"/>
      <c r="D37" s="8"/>
      <c r="E37" s="8"/>
      <c r="F37" s="8"/>
      <c r="G37" s="8"/>
      <c r="H37" s="8"/>
      <c r="J37" s="168" t="s">
        <v>246</v>
      </c>
      <c r="K37" s="69">
        <v>-6.9453308736743598</v>
      </c>
      <c r="L37" s="69">
        <v>-0.4342019609553785</v>
      </c>
      <c r="M37" s="69">
        <f>((C17-B17)/B17)*100</f>
        <v>4.9811946455291789</v>
      </c>
      <c r="N37" s="69">
        <f t="shared" ref="N37:P37" si="0">((D17-C17)/C17)*100</f>
        <v>6.1157402592066115</v>
      </c>
      <c r="O37" s="69">
        <f t="shared" si="0"/>
        <v>0.84197737624457281</v>
      </c>
      <c r="P37" s="107">
        <f t="shared" si="0"/>
        <v>2.5462352972234767</v>
      </c>
    </row>
    <row r="38" spans="1:17">
      <c r="A38" s="8"/>
      <c r="B38" s="8"/>
      <c r="C38" s="8"/>
      <c r="D38" s="8"/>
      <c r="E38" s="8"/>
      <c r="F38" s="8"/>
      <c r="G38" s="8"/>
      <c r="H38" s="8"/>
      <c r="J38" s="196" t="s">
        <v>247</v>
      </c>
      <c r="K38" s="108">
        <v>-0.70644922164566637</v>
      </c>
      <c r="L38" s="108">
        <v>9.6687495800577832</v>
      </c>
      <c r="M38" s="108">
        <f>((C18-B18)/B18)*100</f>
        <v>10.349358057972198</v>
      </c>
      <c r="N38" s="108">
        <f t="shared" ref="N38" si="1">((D18-C18)/C18)*100</f>
        <v>4.9210060394445438</v>
      </c>
      <c r="O38" s="108">
        <f t="shared" ref="O38" si="2">((E18-D18)/D18)*100</f>
        <v>12.291419231176285</v>
      </c>
      <c r="P38" s="109">
        <f t="shared" ref="P38" si="3">((F18-E18)/E18)*100</f>
        <v>-2.0074456888833061</v>
      </c>
    </row>
    <row r="39" spans="1:17">
      <c r="A39" s="8"/>
      <c r="B39" s="8"/>
      <c r="C39" s="8"/>
      <c r="D39" s="8"/>
      <c r="E39" s="8"/>
      <c r="F39" s="8"/>
      <c r="G39" s="8"/>
      <c r="H39" s="8"/>
    </row>
    <row r="40" spans="1:17">
      <c r="A40" s="8"/>
      <c r="B40" s="8"/>
      <c r="C40" s="8"/>
      <c r="D40" s="8"/>
      <c r="E40" s="8"/>
      <c r="F40" s="8"/>
      <c r="G40" s="8"/>
      <c r="H40" s="8"/>
      <c r="M40" s="97"/>
      <c r="N40" s="97"/>
      <c r="O40" s="97"/>
      <c r="P40" s="97"/>
    </row>
    <row r="41" spans="1:17">
      <c r="A41" s="8"/>
      <c r="B41" s="8"/>
      <c r="C41" s="8"/>
      <c r="D41" s="8"/>
      <c r="E41" s="8"/>
      <c r="F41" s="8"/>
      <c r="G41" s="8"/>
      <c r="H41" s="8"/>
      <c r="I41" s="41"/>
      <c r="J41" s="172"/>
      <c r="K41" s="172"/>
      <c r="L41" s="172"/>
      <c r="N41" s="97"/>
      <c r="O41" s="97"/>
      <c r="P41" s="97"/>
    </row>
    <row r="42" spans="1:17">
      <c r="A42" s="8"/>
      <c r="B42" s="8"/>
      <c r="C42" s="8"/>
      <c r="D42" s="8"/>
      <c r="E42" s="8"/>
      <c r="F42" s="8"/>
      <c r="G42" s="8"/>
      <c r="H42" s="8"/>
      <c r="J42" s="173"/>
      <c r="K42" s="174"/>
      <c r="L42" s="174"/>
      <c r="M42" s="97"/>
      <c r="N42" s="97"/>
      <c r="O42" s="97"/>
      <c r="P42" s="97"/>
    </row>
    <row r="43" spans="1:17">
      <c r="A43" s="8"/>
      <c r="B43" s="8"/>
      <c r="C43" s="8"/>
      <c r="D43" s="8"/>
      <c r="E43" s="8"/>
      <c r="F43" s="8"/>
      <c r="G43" s="8"/>
      <c r="H43" s="8"/>
      <c r="I43" s="68"/>
      <c r="J43" s="175"/>
      <c r="K43" s="174"/>
      <c r="L43" s="174"/>
      <c r="M43" s="97"/>
      <c r="N43" s="97"/>
      <c r="O43" s="97"/>
      <c r="P43" s="97"/>
      <c r="Q43" s="49"/>
    </row>
    <row r="44" spans="1:17">
      <c r="A44" s="8"/>
      <c r="B44" s="8"/>
      <c r="C44" s="8"/>
      <c r="D44" s="8"/>
      <c r="E44" s="8"/>
      <c r="F44" s="8"/>
      <c r="G44" s="8"/>
      <c r="H44" s="8"/>
      <c r="I44" s="68"/>
      <c r="J44" s="175"/>
      <c r="K44" s="174"/>
      <c r="L44" s="174"/>
      <c r="M44" s="174"/>
      <c r="N44" s="174"/>
      <c r="O44" s="174"/>
      <c r="P44" s="174"/>
      <c r="Q44" s="49"/>
    </row>
    <row r="45" spans="1:17">
      <c r="A45" s="8"/>
      <c r="B45" s="8"/>
      <c r="C45" s="8"/>
      <c r="D45" s="8"/>
      <c r="E45" s="8"/>
      <c r="F45" s="8"/>
      <c r="G45" s="8"/>
      <c r="H45" s="8"/>
      <c r="L45" s="174"/>
      <c r="M45" s="174"/>
      <c r="N45" s="174"/>
      <c r="O45" s="174"/>
      <c r="P45" s="174"/>
    </row>
    <row r="46" spans="1:17">
      <c r="A46" s="8"/>
      <c r="B46" s="8"/>
      <c r="C46" s="8"/>
      <c r="D46" s="8"/>
      <c r="E46" s="8"/>
      <c r="F46" s="8"/>
      <c r="G46" s="8"/>
      <c r="H46" s="8"/>
      <c r="M46" s="97"/>
      <c r="N46" s="97"/>
      <c r="O46" s="97"/>
      <c r="P46" s="97"/>
    </row>
    <row r="47" spans="1:17">
      <c r="A47" s="8"/>
      <c r="B47" s="8"/>
      <c r="C47" s="8"/>
      <c r="D47" s="8"/>
      <c r="E47" s="8"/>
      <c r="F47" s="8"/>
      <c r="G47" s="8"/>
      <c r="H47" s="8"/>
    </row>
    <row r="48" spans="1:17">
      <c r="A48" s="8"/>
      <c r="B48" s="8"/>
      <c r="C48" s="8"/>
      <c r="D48" s="8"/>
      <c r="E48" s="8"/>
      <c r="F48" s="8"/>
      <c r="G48" s="8"/>
      <c r="H48" s="8"/>
    </row>
    <row r="49" spans="1:8">
      <c r="A49" s="8"/>
      <c r="B49" s="8"/>
      <c r="C49" s="8"/>
      <c r="D49" s="8"/>
      <c r="E49" s="8"/>
      <c r="F49" s="8"/>
      <c r="G49" s="8"/>
      <c r="H49" s="8"/>
    </row>
    <row r="50" spans="1:8">
      <c r="A50" s="8"/>
      <c r="B50" s="8"/>
      <c r="C50" s="8"/>
      <c r="D50" s="8"/>
      <c r="E50" s="8"/>
      <c r="F50" s="8"/>
      <c r="G50" s="8"/>
      <c r="H50" s="8"/>
    </row>
    <row r="51" spans="1:8">
      <c r="A51" s="8"/>
      <c r="B51" s="8"/>
      <c r="C51" s="8"/>
      <c r="D51" s="8"/>
      <c r="E51" s="8"/>
      <c r="F51" s="8"/>
      <c r="G51" s="8"/>
      <c r="H51" s="8"/>
    </row>
    <row r="52" spans="1:8">
      <c r="A52" s="8"/>
      <c r="B52" s="8"/>
      <c r="C52" s="8"/>
      <c r="D52" s="8"/>
      <c r="E52" s="8"/>
      <c r="F52" s="8"/>
      <c r="G52" s="8"/>
      <c r="H52" s="8"/>
    </row>
    <row r="53" spans="1:8">
      <c r="A53" s="8"/>
      <c r="B53" s="8"/>
      <c r="C53" s="8"/>
      <c r="D53" s="8"/>
      <c r="E53" s="8"/>
      <c r="F53" s="8"/>
      <c r="G53" s="8"/>
      <c r="H53" s="8"/>
    </row>
    <row r="54" spans="1:8">
      <c r="A54" s="70"/>
      <c r="B54" s="58"/>
      <c r="C54" s="58"/>
      <c r="D54" s="58"/>
      <c r="E54" s="58"/>
    </row>
    <row r="55" spans="1:8">
      <c r="A55" s="70"/>
      <c r="B55" s="58"/>
      <c r="C55" s="58"/>
      <c r="D55" s="58"/>
      <c r="E55" s="58"/>
    </row>
    <row r="56" spans="1:8">
      <c r="A56" s="70"/>
      <c r="B56" s="58"/>
      <c r="C56" s="58"/>
      <c r="D56" s="58"/>
      <c r="E56" s="58"/>
    </row>
    <row r="57" spans="1:8" ht="14.1" customHeight="1">
      <c r="A57" s="70"/>
      <c r="B57" s="58"/>
      <c r="C57" s="58"/>
      <c r="D57" s="58"/>
      <c r="E57" s="58"/>
    </row>
  </sheetData>
  <mergeCells count="3">
    <mergeCell ref="I4:M4"/>
    <mergeCell ref="A33:H33"/>
    <mergeCell ref="A34:H34"/>
  </mergeCells>
  <phoneticPr fontId="3" type="noConversion"/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30</vt:i4>
      </vt:variant>
    </vt:vector>
  </HeadingPairs>
  <TitlesOfParts>
    <vt:vector size="61" baseType="lpstr">
      <vt:lpstr>Índice Cap_5</vt:lpstr>
      <vt:lpstr>5.1.1-G.5.1</vt:lpstr>
      <vt:lpstr>5.2.1</vt:lpstr>
      <vt:lpstr>G.5.2 </vt:lpstr>
      <vt:lpstr>G.5.3</vt:lpstr>
      <vt:lpstr>5.3.1</vt:lpstr>
      <vt:lpstr>5.3.2-G.5.4</vt:lpstr>
      <vt:lpstr>5.3.3-G.5.5</vt:lpstr>
      <vt:lpstr>5.3.4-G.5.6</vt:lpstr>
      <vt:lpstr>5.3.5-G.5.7</vt:lpstr>
      <vt:lpstr>5.3.6-G.5.8</vt:lpstr>
      <vt:lpstr>5.3.7</vt:lpstr>
      <vt:lpstr>5.3.8</vt:lpstr>
      <vt:lpstr>5.3.9</vt:lpstr>
      <vt:lpstr>5.3.10</vt:lpstr>
      <vt:lpstr>5.3.11 y 5.3.12</vt:lpstr>
      <vt:lpstr>5.4.1</vt:lpstr>
      <vt:lpstr>5.4.2</vt:lpstr>
      <vt:lpstr>5.4.3</vt:lpstr>
      <vt:lpstr>5.4.4</vt:lpstr>
      <vt:lpstr>5.4.5</vt:lpstr>
      <vt:lpstr>5.4.6</vt:lpstr>
      <vt:lpstr>5.4.7-5.4.8</vt:lpstr>
      <vt:lpstr>5.4.9</vt:lpstr>
      <vt:lpstr>5.4.10</vt:lpstr>
      <vt:lpstr>5.4.11 </vt:lpstr>
      <vt:lpstr>5.4.12-5.4.13</vt:lpstr>
      <vt:lpstr>5.4.14-5.4.15</vt:lpstr>
      <vt:lpstr>5.4.16</vt:lpstr>
      <vt:lpstr>5.4.17</vt:lpstr>
      <vt:lpstr>05.4.18-05.4.19</vt:lpstr>
      <vt:lpstr>'05.4.18-05.4.19'!Área_de_impresión</vt:lpstr>
      <vt:lpstr>'5.1.1-G.5.1'!Área_de_impresión</vt:lpstr>
      <vt:lpstr>'5.2.1'!Área_de_impresión</vt:lpstr>
      <vt:lpstr>'5.3.1'!Área_de_impresión</vt:lpstr>
      <vt:lpstr>'5.3.10'!Área_de_impresión</vt:lpstr>
      <vt:lpstr>'5.3.11 y 5.3.12'!Área_de_impresión</vt:lpstr>
      <vt:lpstr>'5.3.2-G.5.4'!Área_de_impresión</vt:lpstr>
      <vt:lpstr>'5.3.3-G.5.5'!Área_de_impresión</vt:lpstr>
      <vt:lpstr>'5.3.4-G.5.6'!Área_de_impresión</vt:lpstr>
      <vt:lpstr>'5.3.5-G.5.7'!Área_de_impresión</vt:lpstr>
      <vt:lpstr>'5.3.6-G.5.8'!Área_de_impresión</vt:lpstr>
      <vt:lpstr>'5.3.7'!Área_de_impresión</vt:lpstr>
      <vt:lpstr>'5.3.8'!Área_de_impresión</vt:lpstr>
      <vt:lpstr>'5.3.9'!Área_de_impresión</vt:lpstr>
      <vt:lpstr>'5.4.1'!Área_de_impresión</vt:lpstr>
      <vt:lpstr>'5.4.10'!Área_de_impresión</vt:lpstr>
      <vt:lpstr>'5.4.11 '!Área_de_impresión</vt:lpstr>
      <vt:lpstr>'5.4.12-5.4.13'!Área_de_impresión</vt:lpstr>
      <vt:lpstr>'5.4.14-5.4.15'!Área_de_impresión</vt:lpstr>
      <vt:lpstr>'5.4.16'!Área_de_impresión</vt:lpstr>
      <vt:lpstr>'5.4.17'!Área_de_impresión</vt:lpstr>
      <vt:lpstr>'5.4.2'!Área_de_impresión</vt:lpstr>
      <vt:lpstr>'5.4.3'!Área_de_impresión</vt:lpstr>
      <vt:lpstr>'5.4.4'!Área_de_impresión</vt:lpstr>
      <vt:lpstr>'5.4.5'!Área_de_impresión</vt:lpstr>
      <vt:lpstr>'5.4.6'!Área_de_impresión</vt:lpstr>
      <vt:lpstr>'5.4.7-5.4.8'!Área_de_impresión</vt:lpstr>
      <vt:lpstr>'5.4.9'!Área_de_impresión</vt:lpstr>
      <vt:lpstr>'G.5.2 '!Área_de_impresión</vt:lpstr>
      <vt:lpstr>G.5.3!Área_de_impresión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2019-01-08T13:15:39Z</cp:lastPrinted>
  <dcterms:created xsi:type="dcterms:W3CDTF">1996-11-27T10:00:04Z</dcterms:created>
  <dcterms:modified xsi:type="dcterms:W3CDTF">2019-01-09T09:47:24Z</dcterms:modified>
</cp:coreProperties>
</file>