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780" yWindow="915" windowWidth="9135" windowHeight="11070" tabRatio="919"/>
  </bookViews>
  <sheets>
    <sheet name="Índice Cap_8" sheetId="120" r:id="rId1"/>
    <sheet name="8.1.1-G1 " sheetId="124" r:id="rId2"/>
    <sheet name="G2" sheetId="77" r:id="rId3"/>
    <sheet name="8.1.2" sheetId="75" r:id="rId4"/>
    <sheet name="8.1.3" sheetId="78" r:id="rId5"/>
    <sheet name="8.2.1" sheetId="80" r:id="rId6"/>
    <sheet name="8.2.2" sheetId="97" r:id="rId7"/>
    <sheet name="8.3.1-G3" sheetId="110" r:id="rId8"/>
    <sheet name="8.3.2" sheetId="111" r:id="rId9"/>
    <sheet name="8.4.1-8.4.2" sheetId="61" r:id="rId10"/>
    <sheet name="8.4.3" sheetId="118" r:id="rId11"/>
    <sheet name="8.5.1_8.5.2" sheetId="67" r:id="rId12"/>
    <sheet name="8.5.3-8.5.4" sheetId="68" r:id="rId13"/>
    <sheet name="8.5.5-8.5.6" sheetId="69" r:id="rId14"/>
    <sheet name="8.6.1-8.6.2-8.6.3" sheetId="99" r:id="rId15"/>
    <sheet name="8.6.4" sheetId="119" r:id="rId16"/>
    <sheet name="8.7.1 Y 8.7.2" sheetId="100" r:id="rId17"/>
    <sheet name="8.7.3" sheetId="101" r:id="rId18"/>
    <sheet name="8.8.1" sheetId="122" r:id="rId19"/>
    <sheet name="8.9.1-8.9.2" sheetId="103" r:id="rId20"/>
    <sheet name="8.9.3-8.9.4" sheetId="104" r:id="rId21"/>
    <sheet name="8.10.1-8.10.2 8.10.3" sheetId="125" r:id="rId22"/>
    <sheet name="8.11.1 " sheetId="113" r:id="rId23"/>
    <sheet name="8.11.2-G4" sheetId="112" r:id="rId24"/>
    <sheet name="8.11.3-G5-G6" sheetId="88" r:id="rId25"/>
    <sheet name="8.11.4 " sheetId="87" r:id="rId26"/>
    <sheet name="8.12.1 -8.12.2" sheetId="90" r:id="rId27"/>
    <sheet name="8.12.3" sheetId="91" r:id="rId28"/>
    <sheet name="8.12.4" sheetId="55" r:id="rId29"/>
  </sheets>
  <definedNames>
    <definedName name="_xlnm.Print_Area" localSheetId="1">'8.1.1-G1 '!$A$1:$H$84</definedName>
    <definedName name="_xlnm.Print_Area" localSheetId="3">'8.1.2'!$A$1:$H$27</definedName>
    <definedName name="_xlnm.Print_Area" localSheetId="4">'8.1.3'!$A$1:$H$31</definedName>
    <definedName name="_xlnm.Print_Area" localSheetId="21">'8.10.1-8.10.2 8.10.3'!$A$1:$H$52</definedName>
    <definedName name="_xlnm.Print_Area" localSheetId="22">'8.11.1 '!$A$1:$H$46</definedName>
    <definedName name="_xlnm.Print_Area" localSheetId="23">'8.11.2-G4'!$A$1:$H$53</definedName>
    <definedName name="_xlnm.Print_Area" localSheetId="24">'8.11.3-G5-G6'!$A$1:$H$78</definedName>
    <definedName name="_xlnm.Print_Area" localSheetId="25">'8.11.4 '!$A$1:$M$23</definedName>
    <definedName name="_xlnm.Print_Area" localSheetId="26">'8.12.1 -8.12.2'!$A$1:$H$52</definedName>
    <definedName name="_xlnm.Print_Area" localSheetId="27">'8.12.3'!$A$1:$H$27</definedName>
    <definedName name="_xlnm.Print_Area" localSheetId="28">'8.12.4'!$A$1:$H$37</definedName>
    <definedName name="_xlnm.Print_Area" localSheetId="5">'8.2.1'!$A$1:$H$28</definedName>
    <definedName name="_xlnm.Print_Area" localSheetId="6">'8.2.2'!$A$1:$H$29</definedName>
    <definedName name="_xlnm.Print_Area" localSheetId="7">'8.3.1-G3'!$A$1:$H$52</definedName>
    <definedName name="_xlnm.Print_Area" localSheetId="8">'8.3.2'!$A$1:$H$34</definedName>
    <definedName name="_xlnm.Print_Area" localSheetId="9">'8.4.1-8.4.2'!$A$1:$H$49</definedName>
    <definedName name="_xlnm.Print_Area" localSheetId="10">'8.4.3'!$A$1:$H$25</definedName>
    <definedName name="_xlnm.Print_Area" localSheetId="11">'8.5.1_8.5.2'!$A$1:$H$44</definedName>
    <definedName name="_xlnm.Print_Area" localSheetId="12">'8.5.3-8.5.4'!$A$1:$H$54</definedName>
    <definedName name="_xlnm.Print_Area" localSheetId="13">'8.5.5-8.5.6'!$A$1:$H$40</definedName>
    <definedName name="_xlnm.Print_Area" localSheetId="14">'8.6.1-8.6.2-8.6.3'!$A$1:$H$53</definedName>
    <definedName name="_xlnm.Print_Area" localSheetId="15">'8.6.4'!$A$1:$H$21</definedName>
    <definedName name="_xlnm.Print_Area" localSheetId="16">'8.7.1 Y 8.7.2'!$A$1:$H$44</definedName>
    <definedName name="_xlnm.Print_Area" localSheetId="17">'8.7.3'!$A$1:$H$15</definedName>
    <definedName name="_xlnm.Print_Area" localSheetId="18">'8.8.1'!$A$1:$H$45</definedName>
    <definedName name="_xlnm.Print_Area" localSheetId="19">'8.9.1-8.9.2'!$A$1:$H$43</definedName>
    <definedName name="_xlnm.Print_Area" localSheetId="20">'8.9.3-8.9.4'!$A$1:$H$49</definedName>
    <definedName name="_xlnm.Print_Area" localSheetId="2">'G2'!$A$1:$I$48</definedName>
    <definedName name="_xlnm.Database" localSheetId="1">#REF!</definedName>
    <definedName name="_xlnm.Database" localSheetId="21">#REF!</definedName>
    <definedName name="_xlnm.Database" localSheetId="18">#REF!</definedName>
    <definedName name="_xlnm.Database">#REF!</definedName>
    <definedName name="BaseDeDatosbis">#REF!</definedName>
    <definedName name="HTML_CodePage" hidden="1">1252</definedName>
    <definedName name="HTML_Control" localSheetId="21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B15" i="88" l="1"/>
  <c r="C15" i="88"/>
  <c r="D15" i="88"/>
  <c r="E15" i="88"/>
  <c r="L60" i="88" l="1"/>
  <c r="C44" i="125" l="1"/>
  <c r="H27" i="104"/>
  <c r="H15" i="104"/>
  <c r="E27" i="104"/>
  <c r="D27" i="104"/>
  <c r="E15" i="104"/>
  <c r="D15" i="104"/>
  <c r="D17" i="122" l="1"/>
  <c r="C17" i="122"/>
  <c r="H11" i="99" l="1"/>
  <c r="H12" i="99"/>
  <c r="H13" i="99"/>
  <c r="H10" i="99"/>
  <c r="F13" i="99"/>
  <c r="F11" i="99"/>
  <c r="F12" i="99"/>
  <c r="F10" i="99"/>
  <c r="D13" i="99" l="1"/>
  <c r="D12" i="99"/>
  <c r="C12" i="99"/>
  <c r="D11" i="99"/>
  <c r="C11" i="99"/>
  <c r="D10" i="99"/>
  <c r="C13" i="68" l="1"/>
  <c r="E16" i="111" l="1"/>
  <c r="D16" i="111"/>
  <c r="E8" i="111"/>
  <c r="D8" i="111"/>
  <c r="M40" i="110"/>
  <c r="L40" i="110"/>
  <c r="M39" i="110"/>
  <c r="L39" i="110"/>
  <c r="M38" i="110"/>
  <c r="L38" i="110"/>
  <c r="M37" i="110"/>
  <c r="L37" i="110"/>
  <c r="C15" i="97" l="1"/>
  <c r="B15" i="97"/>
  <c r="H20" i="91" l="1"/>
  <c r="H14" i="91"/>
  <c r="F20" i="91"/>
  <c r="F14" i="91"/>
  <c r="E20" i="91" l="1"/>
  <c r="D20" i="91"/>
  <c r="C20" i="91"/>
  <c r="B20" i="91"/>
  <c r="E14" i="91"/>
  <c r="D14" i="91"/>
  <c r="C14" i="91"/>
  <c r="L62" i="124" l="1"/>
  <c r="L61" i="124"/>
  <c r="L60" i="124"/>
  <c r="N21" i="77" l="1"/>
  <c r="N22" i="77"/>
  <c r="N23" i="77"/>
  <c r="N20" i="77"/>
  <c r="N19" i="77"/>
  <c r="K30" i="100" l="1"/>
  <c r="K31" i="100"/>
  <c r="K32" i="100"/>
  <c r="K33" i="100"/>
  <c r="K34" i="100"/>
  <c r="K35" i="100"/>
  <c r="K36" i="100"/>
  <c r="K37" i="100"/>
  <c r="K38" i="100"/>
  <c r="K29" i="100"/>
  <c r="K60" i="124" l="1"/>
  <c r="L63" i="88" l="1"/>
  <c r="K61" i="88"/>
  <c r="K62" i="88"/>
  <c r="K63" i="88"/>
  <c r="K60" i="88"/>
  <c r="L61" i="88" l="1"/>
  <c r="L62" i="88"/>
  <c r="F27" i="104" l="1"/>
  <c r="F15" i="104"/>
  <c r="L21" i="77" l="1"/>
  <c r="L22" i="77"/>
  <c r="L23" i="77"/>
  <c r="L20" i="77"/>
  <c r="L19" i="77"/>
  <c r="K62" i="124"/>
  <c r="K61" i="124"/>
  <c r="AB72" i="77" l="1"/>
  <c r="AC72" i="77"/>
  <c r="AB73" i="77"/>
  <c r="AC73" i="77"/>
  <c r="AB74" i="77"/>
  <c r="AC74" i="77"/>
  <c r="AB75" i="77"/>
  <c r="AC75" i="77"/>
  <c r="AB76" i="77"/>
  <c r="AC76" i="77"/>
</calcChain>
</file>

<file path=xl/sharedStrings.xml><?xml version="1.0" encoding="utf-8"?>
<sst xmlns="http://schemas.openxmlformats.org/spreadsheetml/2006/main" count="890" uniqueCount="451">
  <si>
    <t>Directores y gerentes</t>
  </si>
  <si>
    <t xml:space="preserve">   Personas con discapacidad</t>
  </si>
  <si>
    <t xml:space="preserve">   Otros(1)</t>
  </si>
  <si>
    <t>Despido colectivo</t>
  </si>
  <si>
    <t>Suspensión de contrato</t>
  </si>
  <si>
    <t>Reducción de jornada</t>
  </si>
  <si>
    <t>SEGÚN SEXO</t>
  </si>
  <si>
    <t>Indefinido</t>
  </si>
  <si>
    <t xml:space="preserve">   Autónomos</t>
  </si>
  <si>
    <t>POBLACIÓN INACTIVA</t>
  </si>
  <si>
    <t>Menos de 25 años</t>
  </si>
  <si>
    <t>De 25 a 34 años</t>
  </si>
  <si>
    <t>De 35 a 44 años</t>
  </si>
  <si>
    <t>De 45 a 54 años</t>
  </si>
  <si>
    <t>De 55 y más años</t>
  </si>
  <si>
    <t xml:space="preserve">    De 55 o más años</t>
  </si>
  <si>
    <t>POBLACIÓN ACTIVA</t>
  </si>
  <si>
    <t>Conciliaciones</t>
  </si>
  <si>
    <t>Cuenta propia</t>
  </si>
  <si>
    <t>Mujeres</t>
  </si>
  <si>
    <t>Total</t>
  </si>
  <si>
    <t>LA RIOJA</t>
  </si>
  <si>
    <t>ESPAÑA</t>
  </si>
  <si>
    <t>Régimen General</t>
  </si>
  <si>
    <t>Regímenes Especiales</t>
  </si>
  <si>
    <t xml:space="preserve">   Agrario</t>
  </si>
  <si>
    <t>POBLACIÓN OCUPADA</t>
  </si>
  <si>
    <t xml:space="preserve">TOTAL </t>
  </si>
  <si>
    <t>POR TRABAJADOR Y MES</t>
  </si>
  <si>
    <t>Nivel Contributivo</t>
  </si>
  <si>
    <t>Nivel Asistencial</t>
  </si>
  <si>
    <t xml:space="preserve">      Jubilación</t>
  </si>
  <si>
    <t xml:space="preserve">   Relevo</t>
  </si>
  <si>
    <t xml:space="preserve">   Jubilación Parcial</t>
  </si>
  <si>
    <t>Hombres</t>
  </si>
  <si>
    <t xml:space="preserve">    Sin empleo anterior</t>
  </si>
  <si>
    <t xml:space="preserve">    Estudiantes</t>
  </si>
  <si>
    <t xml:space="preserve">    Jubilados y pensionistas</t>
  </si>
  <si>
    <t>Reclamaciones de cantidad</t>
  </si>
  <si>
    <t>Sueldos y salarios</t>
  </si>
  <si>
    <t>Agrario</t>
  </si>
  <si>
    <t>INDIVIDUALES</t>
  </si>
  <si>
    <t>Orfandad y favor familiar</t>
  </si>
  <si>
    <t>Duración determinada</t>
  </si>
  <si>
    <t xml:space="preserve">      Enfermedad</t>
  </si>
  <si>
    <t>Prestaciones sociales directas</t>
  </si>
  <si>
    <t>FUENTE: Encuesta Anual de Coste Laboral. INE.</t>
  </si>
  <si>
    <t>No Agrario</t>
  </si>
  <si>
    <t xml:space="preserve">   Total</t>
  </si>
  <si>
    <t>Parados</t>
  </si>
  <si>
    <t>AUMENTO SALARIAL PACTADO (%)</t>
  </si>
  <si>
    <t>Obra o servicio</t>
  </si>
  <si>
    <t xml:space="preserve">    De 16 a 19 años</t>
  </si>
  <si>
    <t xml:space="preserve">    De 20 a 24 años</t>
  </si>
  <si>
    <t xml:space="preserve">      Vejez</t>
  </si>
  <si>
    <t>Trabajadores cualificados</t>
  </si>
  <si>
    <t>SISTEMA DE CAPITALIZACIÓN (Pago único)</t>
  </si>
  <si>
    <t>PRESTAC. ECONÓMICAS (Med. anual)</t>
  </si>
  <si>
    <t>Cuenta ajena</t>
  </si>
  <si>
    <t>Peones de la agricultura y de la pesca</t>
  </si>
  <si>
    <t>TOTAL POBLACIÓN MAYOR DE 16 AÑOS</t>
  </si>
  <si>
    <t xml:space="preserve">   Empleados de hogar</t>
  </si>
  <si>
    <t xml:space="preserve">    Otras situaciones</t>
  </si>
  <si>
    <t xml:space="preserve">Trabajadores servicios de restauración, personales, </t>
  </si>
  <si>
    <t>No clasificables</t>
  </si>
  <si>
    <t>No clasificable</t>
  </si>
  <si>
    <t>No agrario</t>
  </si>
  <si>
    <t xml:space="preserve">   Industria</t>
  </si>
  <si>
    <t>TOTAL PARO REGISTRADO</t>
  </si>
  <si>
    <t xml:space="preserve">    Menores de 25 años</t>
  </si>
  <si>
    <t xml:space="preserve">       Hombres</t>
  </si>
  <si>
    <t xml:space="preserve">       Mujeres</t>
  </si>
  <si>
    <t>COSTE NETO</t>
  </si>
  <si>
    <t xml:space="preserve">        Subsidios</t>
  </si>
  <si>
    <t xml:space="preserve">           Autónomos</t>
  </si>
  <si>
    <t xml:space="preserve">           Socios de cooperativas</t>
  </si>
  <si>
    <t xml:space="preserve">           Socios de Sociedades Laborales</t>
  </si>
  <si>
    <t xml:space="preserve">        Renta agraria</t>
  </si>
  <si>
    <t>Renta activa de inserción</t>
  </si>
  <si>
    <t>PARO REGISTRADO</t>
  </si>
  <si>
    <t xml:space="preserve">    Agricultura</t>
  </si>
  <si>
    <t xml:space="preserve">    Industria</t>
  </si>
  <si>
    <t xml:space="preserve">    Construcción</t>
  </si>
  <si>
    <t xml:space="preserve">    Servicios</t>
  </si>
  <si>
    <t xml:space="preserve">    No clasificable</t>
  </si>
  <si>
    <t>Industria</t>
  </si>
  <si>
    <t>Servicios</t>
  </si>
  <si>
    <t>Leves</t>
  </si>
  <si>
    <t>Graves</t>
  </si>
  <si>
    <t>Mortales</t>
  </si>
  <si>
    <t xml:space="preserve">    De 55 y más</t>
  </si>
  <si>
    <t>Otras (1)</t>
  </si>
  <si>
    <t>Incapacidad permanente</t>
  </si>
  <si>
    <t>Jubilación</t>
  </si>
  <si>
    <t>Viudedad</t>
  </si>
  <si>
    <t>Con Avenencia</t>
  </si>
  <si>
    <t>Sin Avenencia</t>
  </si>
  <si>
    <t>Ocupados</t>
  </si>
  <si>
    <t>POR TIPO DE CONTRATO</t>
  </si>
  <si>
    <t xml:space="preserve">    De 25 a 54 años</t>
  </si>
  <si>
    <t>TRABAJADORES AFECTADOS</t>
  </si>
  <si>
    <t>AUTORIZACIONES CONCEDIDAS</t>
  </si>
  <si>
    <t>TODAS LAS ACTIVIDADES</t>
  </si>
  <si>
    <t>COSTE BRUTO</t>
  </si>
  <si>
    <t>INDIVIDUALES EN MATERIA DE DESPIDOS</t>
  </si>
  <si>
    <t>Otros trabajadores no cualificados</t>
  </si>
  <si>
    <t>Trabajadores no clasificables</t>
  </si>
  <si>
    <t>-</t>
  </si>
  <si>
    <t>S.O.V.I.</t>
  </si>
  <si>
    <t xml:space="preserve">Persona Física </t>
  </si>
  <si>
    <t xml:space="preserve">Persona Jurídica </t>
  </si>
  <si>
    <t>TOTAL PENSIONES</t>
  </si>
  <si>
    <t>Percibidas por el padre</t>
  </si>
  <si>
    <t>Percibidas por la madre</t>
  </si>
  <si>
    <t xml:space="preserve">   Obra o servicio</t>
  </si>
  <si>
    <t xml:space="preserve">   Eventuales por circunstancias de la producción</t>
  </si>
  <si>
    <t xml:space="preserve">   Interinidad</t>
  </si>
  <si>
    <t xml:space="preserve">   Prácticas</t>
  </si>
  <si>
    <t xml:space="preserve">   Aprendizaje y formación </t>
  </si>
  <si>
    <t>Indemnizaciones por despido</t>
  </si>
  <si>
    <t>La Rioja</t>
  </si>
  <si>
    <t>España</t>
  </si>
  <si>
    <t>Inactivos</t>
  </si>
  <si>
    <t xml:space="preserve">      Invalidez</t>
  </si>
  <si>
    <t>% de padres perceptores (1)</t>
  </si>
  <si>
    <t>POR HORA EFECTIVA</t>
  </si>
  <si>
    <t>Cotizaciones obligatorias</t>
  </si>
  <si>
    <t>SEGÚN SECTOR DE ACTIVIDAD</t>
  </si>
  <si>
    <t>Población Activa</t>
  </si>
  <si>
    <t>Población Ocupada</t>
  </si>
  <si>
    <t>Leyenda</t>
  </si>
  <si>
    <t>Construcción</t>
  </si>
  <si>
    <t>Empresas</t>
  </si>
  <si>
    <t xml:space="preserve">    Labores del hogar</t>
  </si>
  <si>
    <t xml:space="preserve">    Incapacidad permanente</t>
  </si>
  <si>
    <t>TOTAL</t>
  </si>
  <si>
    <t>Cotizaciones voluntarias</t>
  </si>
  <si>
    <t xml:space="preserve">    Mayores de 25 años</t>
  </si>
  <si>
    <t>SALARIO BRUTO ANUAL TOTAL</t>
  </si>
  <si>
    <t>POR SEXO</t>
  </si>
  <si>
    <t>POR GRUPOS DE EDAD</t>
  </si>
  <si>
    <t>POR SECTOR DE ACTIVIDAD</t>
  </si>
  <si>
    <t>Subvenciones y deducciones</t>
  </si>
  <si>
    <t>Despidos</t>
  </si>
  <si>
    <t xml:space="preserve">   Sustitución por jubilación a los 64 años</t>
  </si>
  <si>
    <t>Agricultura</t>
  </si>
  <si>
    <t xml:space="preserve">   Construcción</t>
  </si>
  <si>
    <t xml:space="preserve">   Servicios</t>
  </si>
  <si>
    <t>Trabajadores</t>
  </si>
  <si>
    <t>BAJAS</t>
  </si>
  <si>
    <t>Unidades: Euros</t>
  </si>
  <si>
    <t>FUENTE: Encuesta Anual de Estructura Salarial. INE.</t>
  </si>
  <si>
    <t>NÚMERO DE HUELGAS</t>
  </si>
  <si>
    <t>CENTROS DE TRABAJO CONVOCADOS</t>
  </si>
  <si>
    <t>Número</t>
  </si>
  <si>
    <t xml:space="preserve">Plantilla </t>
  </si>
  <si>
    <t>Trabajadores participantes</t>
  </si>
  <si>
    <t xml:space="preserve">Jornadas no trabajadas </t>
  </si>
  <si>
    <t>CONVENIOS</t>
  </si>
  <si>
    <t>De empresa</t>
  </si>
  <si>
    <t>De otro ámbito</t>
  </si>
  <si>
    <t>Conv. de empresa</t>
  </si>
  <si>
    <t>Conv. de otro ámbito</t>
  </si>
  <si>
    <t>AUMENTO SALARIAL REVISADO (%)</t>
  </si>
  <si>
    <t>ENFERMEDAD PROFESIONAL</t>
  </si>
  <si>
    <t xml:space="preserve">ACCIDENTES DE TRABAJO Y </t>
  </si>
  <si>
    <t xml:space="preserve">        Contributiva</t>
  </si>
  <si>
    <t xml:space="preserve">        Trabajadores eventuales agrarios</t>
  </si>
  <si>
    <t>POR SEXO Y EDAD</t>
  </si>
  <si>
    <t>POR SECTORES</t>
  </si>
  <si>
    <t>DURACIÓN TEMPORAL</t>
  </si>
  <si>
    <t>DURACIÓN INDEFINIDA</t>
  </si>
  <si>
    <t>Unidades: Miles de personas</t>
  </si>
  <si>
    <t>Autónomos</t>
  </si>
  <si>
    <t>SEGÚN RÉGIMEN</t>
  </si>
  <si>
    <t>SEGÚN DEPENDENCIA LABORAL</t>
  </si>
  <si>
    <t>SEGÚN OCUPACIÓN</t>
  </si>
  <si>
    <t xml:space="preserve">Construcción </t>
  </si>
  <si>
    <t>DATOS GRÁFICO</t>
  </si>
  <si>
    <t>TOTAL DE ACCIDENTES CON BAJA</t>
  </si>
  <si>
    <t>EN JORNADA DE TRABAJO</t>
  </si>
  <si>
    <t>"IN ITINERE"</t>
  </si>
  <si>
    <t>De Incidencia de acc.mortales (por cien mil trabajadores)</t>
  </si>
  <si>
    <t>Con baja</t>
  </si>
  <si>
    <t>Sin baja</t>
  </si>
  <si>
    <t>SEGÚN SUPUESTOS DE UTILIZACIÓN</t>
  </si>
  <si>
    <t xml:space="preserve">  Total</t>
  </si>
  <si>
    <t>TOTAL ASUNTOS RESUELTOS</t>
  </si>
  <si>
    <t>Con sentencia favorable al trabajador</t>
  </si>
  <si>
    <t>Con sentencia favorable en parte al trabajador</t>
  </si>
  <si>
    <t>Con sentencia desfavorable al trabajador</t>
  </si>
  <si>
    <t>Por otras causas</t>
  </si>
  <si>
    <t>Otros costes</t>
  </si>
  <si>
    <t>Coste por percepciones no salariales</t>
  </si>
  <si>
    <t>Coste por cotizaciones obligatorias</t>
  </si>
  <si>
    <t>Subvenciones y bonificaciones de la S. Social</t>
  </si>
  <si>
    <t xml:space="preserve">ALTAS </t>
  </si>
  <si>
    <t>NOTA: (1) Comprende: reclamaciones por accidente de trabajo, clasificación profesional o laboral, antigüedad, etc.</t>
  </si>
  <si>
    <t>Gran Invalidez</t>
  </si>
  <si>
    <t>Incapacidad permanente absoluta</t>
  </si>
  <si>
    <t>Hombre</t>
  </si>
  <si>
    <t>Mujer</t>
  </si>
  <si>
    <t>CONTRATOS ACUMULADOS</t>
  </si>
  <si>
    <t>INDEFINIDO</t>
  </si>
  <si>
    <t>TEMPORAL</t>
  </si>
  <si>
    <t>Por conciliación</t>
  </si>
  <si>
    <t xml:space="preserve">Por desestimiento </t>
  </si>
  <si>
    <t xml:space="preserve">        Prog. temp. de protecc. por desemp. e inserción</t>
  </si>
  <si>
    <t xml:space="preserve">   Nº de beneficiarios por tipo de actividad</t>
  </si>
  <si>
    <t xml:space="preserve">   Nº medio de días capitalizados por beneficiario</t>
  </si>
  <si>
    <t xml:space="preserve">   Importe líquido medio por beneficiario -en euros-</t>
  </si>
  <si>
    <t>Gastos en formación profesional</t>
  </si>
  <si>
    <t>Gastos en transporte</t>
  </si>
  <si>
    <t>Gastos de carácter social</t>
  </si>
  <si>
    <t>Resto de costes</t>
  </si>
  <si>
    <t>protección y vendedores</t>
  </si>
  <si>
    <t>Total sectores</t>
  </si>
  <si>
    <t>(1) El porcentaje de padres perceptores se ha calculado sobre las prestaciones percibidas por la madre.</t>
  </si>
  <si>
    <t>Sentencia</t>
  </si>
  <si>
    <t>Conciliación</t>
  </si>
  <si>
    <t>"</t>
  </si>
  <si>
    <t xml:space="preserve">        AUMENTO SALARIAL REVISADO</t>
  </si>
  <si>
    <t xml:space="preserve">           SECTOR DE ACTIVIDAD</t>
  </si>
  <si>
    <t xml:space="preserve">           TRABAJADORES AFECTADOS</t>
  </si>
  <si>
    <t>POR TIPO DE INACTIVIDAD</t>
  </si>
  <si>
    <t>FUENTE: Estadística de Incapacidad Temporal. Tesorería General de la Seguridad Social.</t>
  </si>
  <si>
    <t xml:space="preserve">        MEDIA ANUAL</t>
  </si>
  <si>
    <t>Socios de las cooperativas</t>
  </si>
  <si>
    <t>Socios de las cooperat. de trabajo asociado</t>
  </si>
  <si>
    <t>Número de cooperativas</t>
  </si>
  <si>
    <t>Número de cooperativas de trabajo asociado</t>
  </si>
  <si>
    <t>Circunstancias de producción</t>
  </si>
  <si>
    <t>Coste salarial total</t>
  </si>
  <si>
    <t xml:space="preserve">Coste salarial ordinario </t>
  </si>
  <si>
    <t xml:space="preserve">Coste salarial total </t>
  </si>
  <si>
    <t>Coste salarial ordinario</t>
  </si>
  <si>
    <t xml:space="preserve">Otros costes </t>
  </si>
  <si>
    <t xml:space="preserve">         CONSIDERADO, SEGÚN CAUSA Y DEPENDENCIA LABORAL</t>
  </si>
  <si>
    <t>(1): Se recogen otros contratos no especificados anteriormente, regímenes especiales de contratación (artistas, serv. doméstico, mercantiles</t>
  </si>
  <si>
    <t xml:space="preserve">      etc.) y los acogidos a modalidades existentes con algún defecto formal o inicialmente incumplen algunos requisitos básicos.</t>
  </si>
  <si>
    <t xml:space="preserve">         RESOLUCIÓN</t>
  </si>
  <si>
    <t xml:space="preserve">         MOTIVACIÓN</t>
  </si>
  <si>
    <t xml:space="preserve">           Socios de Entidades Mercantiles</t>
  </si>
  <si>
    <t xml:space="preserve">   No consta</t>
  </si>
  <si>
    <t>Sanciones y Causas varias (1)</t>
  </si>
  <si>
    <t>Con acuerdo</t>
  </si>
  <si>
    <t>Sin acuerdo</t>
  </si>
  <si>
    <t>8.5.2 PENSIONES DE INCAPACIDAD PERMANENTE SEGÚN GRADO DE INCAPACIDAD. MEDIA ANUAL</t>
  </si>
  <si>
    <t>8.5.4 BENEFICIARIOS DE PRESTACIONES POR DESEMPLEO POR TIPO DE PRESTACIÓN. MEDIA ANUAL</t>
  </si>
  <si>
    <t>8.5.3 NÚMERO DE PENSIONES DE LA SEGURIDAD SOCIAL EN VIGOR SEGÚN RÉGIMEN. MEDIA ANUAL</t>
  </si>
  <si>
    <t>8.5.6 NÚMERO DE PRESTACIONES POR MATERNIDAD, SEGÚN SEXO DEL PERCEPTOR</t>
  </si>
  <si>
    <t>8.6.3 ENFERMEDADES PROFESIONALES</t>
  </si>
  <si>
    <t>8.6.1 ACCIDENTES DE TRABAJO CON BAJA</t>
  </si>
  <si>
    <t>8.6.4 PROCESOS DE INCAPACIDAD TEMPORAL EN VIGOR Y PREVALENCIA AL FINAL DEL PERIODO</t>
  </si>
  <si>
    <t>8.9.2 CONCILIACIONES INDIVIDUALES TERMINADAS EN LAS UNIDADES ADMINISTRATIVAS SEGÚN</t>
  </si>
  <si>
    <t xml:space="preserve">8.9.3 CONCILIACIONES INDIVIDUALES TERMINADAS EN LAS UNIDADES ADMINISTRATIVAS SEGÚN </t>
  </si>
  <si>
    <t>8.9.4 CONCILIACIONES COLECTIVAS TERMINADAS EN UNIDADES ADMINISTRATIVAS, EMPRESAS Y</t>
  </si>
  <si>
    <t>8.12.1 COSTE TOTAL LABORAL. MEDIA ANUAL</t>
  </si>
  <si>
    <t>8.12.2 COSTE TOTAL LABORAL POR SECTOR DE ACTIVIDAD. MEDIA ANUAL</t>
  </si>
  <si>
    <t>8.7.3 COOPERATIVAS CONSTITUIDAS</t>
  </si>
  <si>
    <t>Indefinido Ordinario</t>
  </si>
  <si>
    <t>Mar y Carbón</t>
  </si>
  <si>
    <t xml:space="preserve">   Hogar</t>
  </si>
  <si>
    <t>Régimen General (1)</t>
  </si>
  <si>
    <t>Subs. garantía ingresos mínimos (SGIM)</t>
  </si>
  <si>
    <t>Subs. ayuda tercera persona (SATP)</t>
  </si>
  <si>
    <t>Subs. movilidad y gastos de transporte</t>
  </si>
  <si>
    <t>Asist. sanitaria y prest. Farmacéutica</t>
  </si>
  <si>
    <t>PENSIONES NO CONTRIBUTIVAS DE LA S.S.</t>
  </si>
  <si>
    <t>8.6.2 ÍNDICES DE ACCIDENTES EN JORNADA DE TRABAJO CON BAJA</t>
  </si>
  <si>
    <t>De Frecuencia de acc. mortales (por cien mill. de horas)</t>
  </si>
  <si>
    <t>Contingencias comunes (excepto autónomos)</t>
  </si>
  <si>
    <t>Contingencias comunes de autónomos</t>
  </si>
  <si>
    <t>Accidentes de trabajo y enf. profesionales</t>
  </si>
  <si>
    <t>8.11 MERCADO DE TRABAJO</t>
  </si>
  <si>
    <t xml:space="preserve">     A partir de junio de 2013, los trabajadores del Régimen Especial de Empleados de Hogar quedan integrados completamente</t>
  </si>
  <si>
    <t>8.2 MOVIMIENTO LABORAL REGISTRADO</t>
  </si>
  <si>
    <t>8.5 PROTECCIÓN SOCIAL</t>
  </si>
  <si>
    <t>8.6 CONDICIONES DE TRABAJO</t>
  </si>
  <si>
    <t>8.7 EMPRESAS INSCRITAS EN LA SEGURIDAD SOCIAL</t>
  </si>
  <si>
    <t>8.8 EMPRESAS DE TRABAJO TEMPORAL (ETT)</t>
  </si>
  <si>
    <t>8.9 MEDIACIÓN, ARBITRAJE Y CONCILIACIÓN</t>
  </si>
  <si>
    <t>8.10 ASUNTOS JUDICIALES Y SOCIALES</t>
  </si>
  <si>
    <t>8.11 TRABAJADORES EXTRANJEROS</t>
  </si>
  <si>
    <t>8. MERCADO DE TRABAJO</t>
  </si>
  <si>
    <t>De Frecuencia de accidentes (por millón de horas)</t>
  </si>
  <si>
    <t>NOTA: El total incluye los no clasificables por dependencia laboral.</t>
  </si>
  <si>
    <t xml:space="preserve">      Agrario</t>
  </si>
  <si>
    <t xml:space="preserve">      Empleados de hogar </t>
  </si>
  <si>
    <t>NOTA: Con motivo de la entrada en vigor de la Ley 28/2011, de 22 de septiembre, el R.E. Agrario queda integrado en el R. General.</t>
  </si>
  <si>
    <r>
      <t xml:space="preserve">   Régimen General</t>
    </r>
    <r>
      <rPr>
        <vertAlign val="superscript"/>
        <sz val="8"/>
        <rFont val="HelveticaNeue LT 55 Roman"/>
      </rPr>
      <t>(1)</t>
    </r>
  </si>
  <si>
    <t>NOTA: El total de beneficiarios es menor que el nº de prestaciones ya que un mismo beneficiario puede recibir más de un tipo de prestación.</t>
  </si>
  <si>
    <t>De Incidencia de accidentes (por cien mil trabajadores)</t>
  </si>
  <si>
    <t>8.12 COSTE LABORAL, JORNADA Y SALARIO</t>
  </si>
  <si>
    <t>8.1 RELACIÓN CON LA ACTIVIDAD DE LA POBLACIÓN DE 16 Y MÁS AÑOS</t>
  </si>
  <si>
    <t>Trabajadores autónomos</t>
  </si>
  <si>
    <t>(1): El Régimen General no incluye a los Sistemas Especiales Agrario y Empleados del Hogar.</t>
  </si>
  <si>
    <t>8.3 AFILIACIÓN AL SISTEMA GENERAL DE LA SEGURIDAD SOCIAL</t>
  </si>
  <si>
    <t>8.4 RELACIONES LABORALES</t>
  </si>
  <si>
    <t>8.4.1 HUELGAS, NÚMERO Y JORNADAS PERDIDAS, SEGÚN CRITERIO DE REPERCUSIÓN</t>
  </si>
  <si>
    <t xml:space="preserve">8.4.2 CONVENIOS COLECTIVOS, TRABAJADORES AFECTADOS, AUMENTO SALARIAL PACTADO Y </t>
  </si>
  <si>
    <t>8.3.2 ALTAS Y BAJAS LABORALES SEGÚN RÉGIMEN. TOTAL ANUAL</t>
  </si>
  <si>
    <t xml:space="preserve">(1) Número de procesos en vigor en los que el trabajador está de baja al final del periodo considerado, dividido por la población protegida </t>
  </si>
  <si>
    <t>al final del mismo y multiplicado por 1.000.</t>
  </si>
  <si>
    <t>FUENTE: Encuesta Trimestral de Coste Laboral (ETCL). INE.</t>
  </si>
  <si>
    <t>Beneficios sociales</t>
  </si>
  <si>
    <t>Gastos derivados del trabajo</t>
  </si>
  <si>
    <t>8.1.2 POBLACIÓN INACTIVA POR TIPO DE INACTIVIDAD Y POR GRUPOS DE EDAD</t>
  </si>
  <si>
    <t>CAPÍTULO 8: MERCADO DE TRABAJO</t>
  </si>
  <si>
    <t>8.1: Relación con la actividad de la población de 16 y más años</t>
  </si>
  <si>
    <t>8.2: Movimiento laboral registrado</t>
  </si>
  <si>
    <t>8.3: Afiliación al Sistema General de la Seguridad Social</t>
  </si>
  <si>
    <t>8.4: Relaciones laborales</t>
  </si>
  <si>
    <t>8.5: Protección social</t>
  </si>
  <si>
    <t>8.6: Condiciones de trabajo</t>
  </si>
  <si>
    <t>8.7: Empresas inscritas en la Seguridad Social</t>
  </si>
  <si>
    <t>8.8: Empresas de trabajo temporal (ETT)</t>
  </si>
  <si>
    <t>8.9: Mediación, arbitraje y conciliación</t>
  </si>
  <si>
    <t>8.10: Asuntos judiciales y sociales</t>
  </si>
  <si>
    <t>8.11: Trabajadores extranjeros</t>
  </si>
  <si>
    <t>8.12: Coste laboral, jornada y salario</t>
  </si>
  <si>
    <t>Volver al índice</t>
  </si>
  <si>
    <t xml:space="preserve">Coste laboral total </t>
  </si>
  <si>
    <t>EMPRESAS</t>
  </si>
  <si>
    <t xml:space="preserve">NOTA: Empresas con trabajadores, obtenidas agrupando Cuentas de cotización con el mismo NIF. Se incluyen el  Rég. General (excepto </t>
  </si>
  <si>
    <t xml:space="preserve">Sistema Especial Empleados de Hogar), el Régimen de la  Minería del Carbón y el Régimen Especial de Trabajadores del Mar (Cuenta Ajena). </t>
  </si>
  <si>
    <t>NOTA: (P): Provisional.</t>
  </si>
  <si>
    <t>*10.996,85</t>
  </si>
  <si>
    <t>*22.766,54</t>
  </si>
  <si>
    <t>*22.505,96</t>
  </si>
  <si>
    <t>TASA DE ACTIVIDAD</t>
  </si>
  <si>
    <t>Ambos sexos</t>
  </si>
  <si>
    <t>Grupos de edad</t>
  </si>
  <si>
    <t>TASA DE PARO</t>
  </si>
  <si>
    <t>FUENTE: Elaboración propia a partir de datos (medias mensuales) de la Tesorería General de la Seguridad Social.</t>
  </si>
  <si>
    <t>G.8.5 Evolución de los afiliados extranjeros en La Rioja. Media anual</t>
  </si>
  <si>
    <t>Países UE</t>
  </si>
  <si>
    <t>Países no UE</t>
  </si>
  <si>
    <t>8.4.3 EXPEDIENTES DE REGULACIÓN DE EMPLEO. EMPRESAS Y TRABAJADORES AFECTADOS POR</t>
  </si>
  <si>
    <t xml:space="preserve">         EFECTO DEL EXPEDIENTE</t>
  </si>
  <si>
    <t xml:space="preserve">8.5.1 NÚMERO DE PENSIONES DE LA SEGURIDAD SOCIAL EN VIGOR E IMPORTE MEDIO POR CLASES. </t>
  </si>
  <si>
    <t>8.11.1 AUTORIZACIONES DE TRABAJO CONCEDIDAS SEGÚN DEPENDENCIA LABORAL, SECTOR DE</t>
  </si>
  <si>
    <t xml:space="preserve">           ACTIVIDAD Y OCUPACIÓN</t>
  </si>
  <si>
    <t>DATOS GRÁFICOS</t>
  </si>
  <si>
    <t>8.1.3 TASA DE ACTIVIDAD Y PARO POR GRUPOS DE EDAD Y POR SEXO</t>
  </si>
  <si>
    <t>8.2.1 CARACTERÍSTICAS DEL PARO REGISTRADO. MEDIAS ANUALES</t>
  </si>
  <si>
    <t>8.2.2 CONTRATOS DE TRABAJO REGISTRADOS SEGÚN MODALIDAD</t>
  </si>
  <si>
    <t>8.3.1 AFILIACIONES EN ALTA LABORAL SEGÚN RÉGIMEN Y SECTORES DE ACTIVIDAD. MEDIA ANUAL</t>
  </si>
  <si>
    <t>Sector de actividad</t>
  </si>
  <si>
    <t>EMPRESAS AFECTADAS</t>
  </si>
  <si>
    <t>NÚMERO DE PROCESOS EN VIGOR AL FINAL DEL AÑO</t>
  </si>
  <si>
    <t>Unidades: Trabajadores en miles</t>
  </si>
  <si>
    <t>TRABAJADORES</t>
  </si>
  <si>
    <t xml:space="preserve">8.9.1 CONCILIACIONES TERMINADAS EN LAS UNIDADES ADMINISTRATIVAS SEGÚN TIPO DE </t>
  </si>
  <si>
    <t>Unidades: Cantidades en miles de euros</t>
  </si>
  <si>
    <t>Reclamaciones derivadas del contrato</t>
  </si>
  <si>
    <t>Población Parada</t>
  </si>
  <si>
    <t xml:space="preserve">     en el Régimen General.</t>
  </si>
  <si>
    <t>NOTA: La media anual se ha calculado con los datos referidos a la media del mes.</t>
  </si>
  <si>
    <t>por cien mil y, en el denominador, la media de los afiliados a la S.S. con la contingencia de accidente cubierta en dicho período.</t>
  </si>
  <si>
    <t>NOTA: Indices calculados utilizando, en el numerador, los accidentes con baja en jornada de trabajo del período considerado, multiplicado</t>
  </si>
  <si>
    <t>Unidades: Importe en euros</t>
  </si>
  <si>
    <t>IMPORTE MEDIO</t>
  </si>
  <si>
    <t>NOTA: Datos a 31 de diciembre.</t>
  </si>
  <si>
    <t>Del sector servicios se excluye "Administración Pública y defensa; Seguridad Social obligatoria”.</t>
  </si>
  <si>
    <t xml:space="preserve">NOTA: (1) Se han sumado las Intentadas sin efecto, las tenidas por no presentadas, desistidas y otros motivos.     </t>
  </si>
  <si>
    <t>NOTA. La media anual se ha calculado con los datos referidos a la media del mes.</t>
  </si>
  <si>
    <t>(P): Datos provisionales.</t>
  </si>
  <si>
    <t xml:space="preserve">8.12.3 COMPONENTES DEL COSTE LABORAL POR TRABAJADOR Y AÑO </t>
  </si>
  <si>
    <t>8.12.4 GANANCIA MEDIA ANUAL POR TRABAJADOR</t>
  </si>
  <si>
    <t>PENSIONES ASISTENCIALES</t>
  </si>
  <si>
    <t>Datos a 31 de Diciembre.</t>
  </si>
  <si>
    <t>Régimen General(1) y de la Minería del Carbón</t>
  </si>
  <si>
    <t>PRESTACIONES DE LA LISMI(1)</t>
  </si>
  <si>
    <t>PREVALENCIA(1)</t>
  </si>
  <si>
    <t>REGÍMENES</t>
  </si>
  <si>
    <t>SECTOR DE ACTIVIDAD</t>
  </si>
  <si>
    <t>8.7.1 TRABAJADORES EN EMPRESAS CON ASALARIADOS SEGÚN TIPO DE EMPRESA</t>
  </si>
  <si>
    <t>8.7.2 EMPRESAS CON ASALARIADOS Y TRABAJADORES DE LAS MISMAS SEGÚN SECTOR DE ACTIVIDAD</t>
  </si>
  <si>
    <t>Sistemas Especiales</t>
  </si>
  <si>
    <t>Régimen E. del Mar</t>
  </si>
  <si>
    <t>Hogar</t>
  </si>
  <si>
    <t>8.5.5 BENEFICIARIOS DE PRESTACIONES NO CONTRIBUTIVAS. MEDIA ANUAL</t>
  </si>
  <si>
    <t>Incapacidad permanente total (1)</t>
  </si>
  <si>
    <t>(1):  Incluye las pensiones de Incapacidad Permanente Parcial de Accidentes de Trabajo y Enfermedades Profesionales.</t>
  </si>
  <si>
    <t>Programa de Activación para el Empleo</t>
  </si>
  <si>
    <t>Formación, aprendizaje y prácticas</t>
  </si>
  <si>
    <t xml:space="preserve">Interinidad </t>
  </si>
  <si>
    <t>*22.983,80</t>
  </si>
  <si>
    <t>8.8.1 EMPRESAS DE TRABAJO TEMPORAL Y CONTRATOS DE PUESTA A DISPOSICIÓN DE LAS MISMAS</t>
  </si>
  <si>
    <t>TOTAL EMPRESAS</t>
  </si>
  <si>
    <t>TOTAL CONTRATOS</t>
  </si>
  <si>
    <t>*12.045,27</t>
  </si>
  <si>
    <t xml:space="preserve">   Régimen General (1)</t>
  </si>
  <si>
    <t>8.11.2 EVOLUCIÓN DE LA SITUACIÓN LABORAL DE LOS EXTRANJEROS</t>
  </si>
  <si>
    <t>8.11.3 AFILIACIONES EN ALTA LABORAL DE  EXTRANJEROS. MEDIA ANUAL</t>
  </si>
  <si>
    <t>8.11.4 AFILIACIONES EN ALTA LABORAL DE  EXTRANJEROS, SEGÚN PROCEDENCIA. MEDIA ANUAL</t>
  </si>
  <si>
    <t>NOTA: Datos referidos a la media anual del año.</t>
  </si>
  <si>
    <t xml:space="preserve">    Percibiendo una pensión distinta de la de jubilación</t>
  </si>
  <si>
    <t>8.1.1 POBLACIÓN DE 16 Y MÁS AÑOS SEGÚN RELACIÓN CON LA ACTIVIDAD</t>
  </si>
  <si>
    <t>G.8.4 Evolución de los parados extranjeros. Media anual</t>
  </si>
  <si>
    <t>2016(2)</t>
  </si>
  <si>
    <t>*23415,85</t>
  </si>
  <si>
    <t>Personas con discapacidad</t>
  </si>
  <si>
    <t>Conversiones de contratos temporales</t>
  </si>
  <si>
    <t>Conflictos individuales</t>
  </si>
  <si>
    <t>Conflictos colectivos</t>
  </si>
  <si>
    <t>Seguridad Social</t>
  </si>
  <si>
    <t>8.10.3 ASUNTOS RESUELTOS EN MATERIA DE DESPIDOS, SEGÚN CLASE DE RESOLUCIÓN</t>
  </si>
  <si>
    <t>CONFILICTOS INDIVIDUALES</t>
  </si>
  <si>
    <t xml:space="preserve">8.10.2 CANTIDADES ACORDADAS EN CONFLICTOS INDIVIDUALES SEGÚN OBJETO DE LA DEMANDA Y </t>
  </si>
  <si>
    <t xml:space="preserve">           CLASE DE RESOLUCIÓN</t>
  </si>
  <si>
    <t>(1) El total de beneficiarios no tiene porqué coincdir con la suma de los beneficiarios según clase, ya que un mismo beneficiario puede</t>
  </si>
  <si>
    <t>recibir más de una ayuda</t>
  </si>
  <si>
    <t>(2): Los datos de La Rioja se han calculado haciendo la suma anual de la información mensual recogida.</t>
  </si>
  <si>
    <t>Régimen General  (Sin sistemas especiales)</t>
  </si>
  <si>
    <t>*10.928,57</t>
  </si>
  <si>
    <t xml:space="preserve"> </t>
  </si>
  <si>
    <t xml:space="preserve">LA RIOJA          </t>
  </si>
  <si>
    <t xml:space="preserve">ESPAÑA            </t>
  </si>
  <si>
    <t>Empleados domésticos y otro pers. de limpieza</t>
  </si>
  <si>
    <t>Técnicos y profes. de apoyo y empleados advos.</t>
  </si>
  <si>
    <t>Técnicos y profesionales científ. e intelectuales</t>
  </si>
  <si>
    <t>8.10.1 ASUNTOS RESUELTOS SEGÚN MATERIA OBJETO DE LA DEMANDA</t>
  </si>
  <si>
    <t>("): No se facilita el dato correspondiente por ser el número de observaciones muestrales inferior a 100.</t>
  </si>
  <si>
    <t>NOTA:  La información de 2010 y 2014 corresponde a la Encuesta de Estructura Salarial, de periodicidad cuatrienal,  realizada en el marco</t>
  </si>
  <si>
    <t>(*): antes del dato, indica que el número de observaciones está comprendido entre 100 y 500, por lo que la cifra está sujeta a gran</t>
  </si>
  <si>
    <t xml:space="preserve">     variabilidad.</t>
  </si>
  <si>
    <t xml:space="preserve">             de la UE con criterios comunes de metodología y contenido.</t>
  </si>
  <si>
    <t>G.8.2 Población activa y población ocupada por sectores económicos. Año 2017</t>
  </si>
  <si>
    <t>G.8.1 Población en relación con la actividad. Porcentaje. Año 2017</t>
  </si>
  <si>
    <t>*22439,78</t>
  </si>
  <si>
    <t>*9783,99</t>
  </si>
  <si>
    <t>G.8.3 % Afiliaciones por régimen. Media anual. Año 2017</t>
  </si>
  <si>
    <t>FUENTE: Ministerio de Trabajo, Migraciones y Seguridad Social.</t>
  </si>
  <si>
    <t>2017 (P)</t>
  </si>
  <si>
    <t xml:space="preserve">        Subsidio de trabajadores eventuales agrarios </t>
  </si>
  <si>
    <t>FUENTE: Observatorio de las contingencias profesionales de la Seguridad Social. Ministerio de Trabajo, Migraciones y Seguridad Social.</t>
  </si>
  <si>
    <t>G.8.6 % Participación de los afiliados extranjeros por régimen. Media año 2017</t>
  </si>
  <si>
    <t>NOTA: En los datos de empresas, los datos del Total puede no coincidir con la suma de los datos del Ministerio de Trabajo, Migraciones y</t>
  </si>
  <si>
    <t xml:space="preserve">          Seguridad Social y las CCAA debido a que una misma empresa puede tener procedimientos de reg. de empleo comunicados por</t>
  </si>
  <si>
    <t xml:space="preserve">          distintas  autoridades laborales.</t>
  </si>
  <si>
    <t>FUENTE: Encuesta de Población Activa de La Rioja. Instituto de Estadística de La Rioja e INE.</t>
  </si>
  <si>
    <t>FUENTE: Estadística de paro registrado de La Rioja. Instituto de Estadística de La Rioja y Servicio Público de Empleo Estatal (SEPE)</t>
  </si>
  <si>
    <t>FUENTE: Estadística de contratos formalizados en La Rioja. Instituto de Estadística de La Rioja y Servicio Público de Empleo Estatal (SEPE)</t>
  </si>
  <si>
    <t xml:space="preserve">FUENTE: Afiliación a la Seguridad Social de La Rioja. Instituto de Estadísitca de La Rioja y Ministerio de Trabajo, Migraciones y </t>
  </si>
  <si>
    <t xml:space="preserve">               Seguridad Social.</t>
  </si>
  <si>
    <t xml:space="preserve">FUENTE: Estadística sobre pensionistas del sisetema de la Seguridad Sociald en La Rioja. Instituto de Estadística de La Rioja y Ministerio </t>
  </si>
  <si>
    <t xml:space="preserve">               de Trabajo, Migraciones y Seguridad Social.</t>
  </si>
  <si>
    <t>FUENTE: Estadística de accidentes de trabajo y enfermedades profesionales. Instituto de Estadística de La Rioja y Ministerio de Trabajo,</t>
  </si>
  <si>
    <t xml:space="preserve">               Migraciones y Seguridad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</si>
</sst>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_-* #,##0.00\ _P_t_s_-;\-* #,##0.00\ _P_t_s_-;_-* &quot;-&quot;??\ _P_t_s_-;_-@_-"/>
    <numFmt numFmtId="165" formatCode="#,##0.0"/>
    <numFmt numFmtId="166" formatCode="0.0"/>
    <numFmt numFmtId="167" formatCode="#,##0;\-#,##0;\-"/>
    <numFmt numFmtId="168" formatCode="#,##0.00;\-#,##0.00;\-"/>
    <numFmt numFmtId="169" formatCode="#,##0;#,##0;\-"/>
    <numFmt numFmtId="170" formatCode="#,##0_ ;\-#,##0\ "/>
    <numFmt numFmtId="171" formatCode="#,##0;\-#,##0;&quot;  &quot;"/>
    <numFmt numFmtId="172" formatCode="#,##0_);\(#,##0\)"/>
    <numFmt numFmtId="173" formatCode="0.000"/>
  </numFmts>
  <fonts count="3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10"/>
      <name val="HelveticaNeue LT 55 Roman"/>
    </font>
    <font>
      <sz val="8"/>
      <color indexed="10"/>
      <name val="HelveticaNeue LT 55 Roman"/>
    </font>
    <font>
      <sz val="8"/>
      <color indexed="8"/>
      <name val="HelveticaNeue LT 55 Roman"/>
    </font>
    <font>
      <b/>
      <sz val="10"/>
      <color indexed="10"/>
      <name val="HelveticaNeue LT 55 Roman"/>
    </font>
    <font>
      <b/>
      <sz val="8"/>
      <color indexed="8"/>
      <name val="HelveticaNeue LT 55 Roman"/>
    </font>
    <font>
      <sz val="10"/>
      <color indexed="10"/>
      <name val="HelveticaNeue LT 55 Roman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Courier New"/>
      <family val="3"/>
    </font>
    <font>
      <sz val="11"/>
      <color theme="1"/>
      <name val="Calibri"/>
      <family val="2"/>
      <scheme val="minor"/>
    </font>
    <font>
      <sz val="10"/>
      <color rgb="FFFF0000"/>
      <name val="HelveticaNeue LT 55 Roman"/>
    </font>
    <font>
      <vertAlign val="superscript"/>
      <sz val="8"/>
      <name val="HelveticaNeue LT 55 Roman"/>
    </font>
    <font>
      <b/>
      <u/>
      <sz val="8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HelveticaNeue LT 55 Roman"/>
    </font>
    <font>
      <sz val="10"/>
      <color rgb="FFFF0000"/>
      <name val="Arial"/>
      <family val="2"/>
    </font>
    <font>
      <b/>
      <sz val="8"/>
      <color rgb="FFFF0000"/>
      <name val="HelveticaNeue LT 55 Roman"/>
    </font>
    <font>
      <b/>
      <sz val="10"/>
      <color rgb="FFFF0000"/>
      <name val="HelveticaNeue LT 55 Roman"/>
    </font>
    <font>
      <sz val="8"/>
      <color theme="0"/>
      <name val="HelveticaNeue LT 55 Roman"/>
    </font>
    <font>
      <sz val="10"/>
      <name val="MS Sans Serif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9" fillId="0" borderId="0"/>
    <xf numFmtId="10" fontId="2" fillId="0" borderId="0" applyNumberFormat="0">
      <alignment horizontal="right" vertical="center"/>
      <protection locked="0"/>
    </xf>
    <xf numFmtId="0" fontId="19" fillId="0" borderId="0"/>
    <xf numFmtId="0" fontId="2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0" fontId="2" fillId="2" borderId="0"/>
    <xf numFmtId="0" fontId="29" fillId="0" borderId="0"/>
    <xf numFmtId="0" fontId="29" fillId="0" borderId="0"/>
    <xf numFmtId="0" fontId="29" fillId="2" borderId="0"/>
    <xf numFmtId="0" fontId="2" fillId="0" borderId="0"/>
    <xf numFmtId="172" fontId="31" fillId="0" borderId="0"/>
    <xf numFmtId="172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38" fillId="0" borderId="0"/>
  </cellStyleXfs>
  <cellXfs count="280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5" fillId="0" borderId="0" xfId="0" applyFont="1" applyBorder="1" applyAlignment="1"/>
    <xf numFmtId="0" fontId="5" fillId="3" borderId="2" xfId="0" applyNumberFormat="1" applyFont="1" applyFill="1" applyBorder="1" applyAlignment="1"/>
    <xf numFmtId="0" fontId="5" fillId="3" borderId="2" xfId="0" applyNumberFormat="1" applyFont="1" applyFill="1" applyBorder="1" applyAlignment="1">
      <alignment vertical="center"/>
    </xf>
    <xf numFmtId="0" fontId="5" fillId="3" borderId="3" xfId="0" applyNumberFormat="1" applyFont="1" applyFill="1" applyBorder="1" applyAlignment="1"/>
    <xf numFmtId="0" fontId="5" fillId="3" borderId="4" xfId="0" applyNumberFormat="1" applyFont="1" applyFill="1" applyBorder="1" applyAlignment="1">
      <alignment horizontal="right" vertical="center"/>
    </xf>
    <xf numFmtId="0" fontId="5" fillId="3" borderId="3" xfId="0" applyNumberFormat="1" applyFont="1" applyFill="1" applyBorder="1" applyAlignment="1">
      <alignment vertical="center"/>
    </xf>
    <xf numFmtId="165" fontId="5" fillId="0" borderId="0" xfId="0" applyNumberFormat="1" applyFont="1" applyBorder="1" applyAlignment="1"/>
    <xf numFmtId="0" fontId="6" fillId="0" borderId="0" xfId="0" applyFont="1" applyBorder="1" applyAlignment="1"/>
    <xf numFmtId="3" fontId="5" fillId="0" borderId="0" xfId="0" applyNumberFormat="1" applyFont="1" applyBorder="1" applyAlignment="1"/>
    <xf numFmtId="3" fontId="5" fillId="0" borderId="0" xfId="0" applyNumberFormat="1" applyFont="1" applyFill="1" applyBorder="1" applyAlignment="1"/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 indent="1"/>
      <protection locked="0"/>
    </xf>
    <xf numFmtId="0" fontId="5" fillId="0" borderId="3" xfId="0" applyFont="1" applyBorder="1" applyAlignment="1" applyProtection="1">
      <protection locked="0"/>
    </xf>
    <xf numFmtId="165" fontId="5" fillId="0" borderId="3" xfId="0" applyNumberFormat="1" applyFont="1" applyBorder="1" applyAlignment="1"/>
    <xf numFmtId="49" fontId="5" fillId="0" borderId="3" xfId="0" applyNumberFormat="1" applyFont="1" applyBorder="1" applyAlignment="1"/>
    <xf numFmtId="0" fontId="7" fillId="4" borderId="2" xfId="0" applyFont="1" applyFill="1" applyBorder="1" applyAlignment="1" applyProtection="1">
      <protection locked="0"/>
    </xf>
    <xf numFmtId="165" fontId="5" fillId="0" borderId="2" xfId="0" applyNumberFormat="1" applyFont="1" applyBorder="1" applyAlignment="1"/>
    <xf numFmtId="0" fontId="4" fillId="0" borderId="0" xfId="0" applyFont="1" applyBorder="1"/>
    <xf numFmtId="0" fontId="5" fillId="0" borderId="0" xfId="0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3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9" fillId="0" borderId="0" xfId="0" applyFont="1" applyBorder="1" applyAlignment="1" applyProtection="1">
      <protection locked="0"/>
    </xf>
    <xf numFmtId="0" fontId="5" fillId="3" borderId="2" xfId="0" applyNumberFormat="1" applyFont="1" applyFill="1" applyBorder="1" applyAlignment="1">
      <alignment horizontal="right" vertical="center"/>
    </xf>
    <xf numFmtId="0" fontId="5" fillId="3" borderId="0" xfId="0" applyNumberFormat="1" applyFont="1" applyFill="1" applyBorder="1" applyAlignment="1">
      <alignment vertical="center"/>
    </xf>
    <xf numFmtId="0" fontId="5" fillId="3" borderId="3" xfId="0" applyNumberFormat="1" applyFont="1" applyFill="1" applyBorder="1" applyAlignment="1">
      <alignment horizontal="right" vertical="center"/>
    </xf>
    <xf numFmtId="165" fontId="5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6" fillId="0" borderId="0" xfId="0" applyFont="1" applyAlignment="1" applyProtection="1">
      <protection locked="0"/>
    </xf>
    <xf numFmtId="165" fontId="4" fillId="0" borderId="0" xfId="0" applyNumberFormat="1" applyFont="1" applyBorder="1" applyAlignment="1"/>
    <xf numFmtId="165" fontId="4" fillId="0" borderId="0" xfId="0" applyNumberFormat="1" applyFont="1" applyAlignment="1"/>
    <xf numFmtId="0" fontId="4" fillId="0" borderId="3" xfId="0" applyFont="1" applyBorder="1"/>
    <xf numFmtId="0" fontId="5" fillId="0" borderId="0" xfId="0" applyFont="1" applyBorder="1"/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/>
    <xf numFmtId="3" fontId="4" fillId="0" borderId="0" xfId="0" applyNumberFormat="1" applyFont="1" applyBorder="1" applyAlignment="1"/>
    <xf numFmtId="0" fontId="5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/>
    <xf numFmtId="0" fontId="4" fillId="0" borderId="0" xfId="0" applyFont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6" fillId="0" borderId="0" xfId="0" applyFont="1" applyBorder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left" indent="2"/>
    </xf>
    <xf numFmtId="3" fontId="4" fillId="0" borderId="0" xfId="0" applyNumberFormat="1" applyFont="1" applyBorder="1"/>
    <xf numFmtId="0" fontId="5" fillId="3" borderId="4" xfId="0" applyNumberFormat="1" applyFont="1" applyFill="1" applyBorder="1" applyAlignment="1">
      <alignment vertical="center"/>
    </xf>
    <xf numFmtId="0" fontId="5" fillId="5" borderId="4" xfId="0" applyNumberFormat="1" applyFont="1" applyFill="1" applyBorder="1" applyAlignment="1">
      <alignment vertical="center"/>
    </xf>
    <xf numFmtId="166" fontId="5" fillId="0" borderId="0" xfId="0" applyNumberFormat="1" applyFont="1" applyBorder="1" applyAlignment="1"/>
    <xf numFmtId="3" fontId="5" fillId="0" borderId="3" xfId="0" applyNumberFormat="1" applyFont="1" applyBorder="1" applyAlignment="1"/>
    <xf numFmtId="3" fontId="5" fillId="0" borderId="2" xfId="0" applyNumberFormat="1" applyFont="1" applyBorder="1" applyAlignment="1"/>
    <xf numFmtId="167" fontId="5" fillId="0" borderId="0" xfId="0" applyNumberFormat="1" applyFont="1" applyProtection="1">
      <protection locked="0"/>
    </xf>
    <xf numFmtId="168" fontId="5" fillId="0" borderId="0" xfId="0" applyNumberFormat="1" applyFont="1" applyProtection="1">
      <protection locked="0"/>
    </xf>
    <xf numFmtId="0" fontId="7" fillId="0" borderId="0" xfId="0" applyFont="1"/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/>
    <xf numFmtId="3" fontId="4" fillId="0" borderId="0" xfId="0" applyNumberFormat="1" applyFont="1" applyAlignment="1"/>
    <xf numFmtId="0" fontId="5" fillId="0" borderId="0" xfId="0" applyFont="1" applyBorder="1" applyAlignment="1">
      <alignment horizontal="right"/>
    </xf>
    <xf numFmtId="3" fontId="5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165" fontId="5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0" fontId="5" fillId="0" borderId="5" xfId="0" applyFont="1" applyBorder="1" applyAlignment="1" applyProtection="1">
      <protection locked="0"/>
    </xf>
    <xf numFmtId="0" fontId="7" fillId="4" borderId="0" xfId="0" applyFont="1" applyFill="1" applyBorder="1" applyAlignment="1" applyProtection="1">
      <alignment horizontal="left"/>
      <protection locked="0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49" fontId="5" fillId="0" borderId="0" xfId="0" applyNumberFormat="1" applyFont="1" applyBorder="1" applyAlignment="1"/>
    <xf numFmtId="0" fontId="5" fillId="0" borderId="0" xfId="0" applyFont="1"/>
    <xf numFmtId="0" fontId="7" fillId="0" borderId="0" xfId="0" applyFont="1" applyAlignment="1"/>
    <xf numFmtId="0" fontId="5" fillId="0" borderId="0" xfId="0" applyNumberFormat="1" applyFont="1" applyFill="1" applyBorder="1" applyAlignment="1">
      <alignment vertical="center"/>
    </xf>
    <xf numFmtId="3" fontId="6" fillId="0" borderId="0" xfId="0" applyNumberFormat="1" applyFont="1" applyAlignment="1"/>
    <xf numFmtId="2" fontId="5" fillId="0" borderId="0" xfId="0" applyNumberFormat="1" applyFont="1" applyBorder="1" applyAlignment="1"/>
    <xf numFmtId="165" fontId="13" fillId="0" borderId="0" xfId="0" applyNumberFormat="1" applyFont="1" applyAlignment="1">
      <alignment horizontal="right"/>
    </xf>
    <xf numFmtId="165" fontId="6" fillId="0" borderId="0" xfId="0" applyNumberFormat="1" applyFont="1" applyBorder="1" applyAlignment="1" applyProtection="1"/>
    <xf numFmtId="3" fontId="5" fillId="0" borderId="0" xfId="0" applyNumberFormat="1" applyFont="1" applyAlignment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3" fontId="5" fillId="0" borderId="0" xfId="0" applyNumberFormat="1" applyFont="1" applyAlignment="1" applyProtection="1">
      <alignment horizontal="right" vertical="center"/>
    </xf>
    <xf numFmtId="3" fontId="5" fillId="0" borderId="0" xfId="0" applyNumberFormat="1" applyFont="1" applyAlignment="1">
      <alignment vertical="top"/>
    </xf>
    <xf numFmtId="167" fontId="5" fillId="0" borderId="0" xfId="0" applyNumberFormat="1" applyFont="1"/>
    <xf numFmtId="3" fontId="5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 applyAlignment="1"/>
    <xf numFmtId="0" fontId="6" fillId="0" borderId="0" xfId="0" applyFont="1" applyAlignment="1"/>
    <xf numFmtId="0" fontId="5" fillId="3" borderId="2" xfId="0" applyNumberFormat="1" applyFont="1" applyFill="1" applyBorder="1" applyAlignment="1">
      <alignment horizontal="left" vertical="center"/>
    </xf>
    <xf numFmtId="0" fontId="5" fillId="3" borderId="2" xfId="0" applyNumberFormat="1" applyFont="1" applyFill="1" applyBorder="1" applyAlignment="1">
      <alignment horizontal="center" vertical="center"/>
    </xf>
    <xf numFmtId="3" fontId="5" fillId="0" borderId="0" xfId="2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left"/>
      <protection locked="0"/>
    </xf>
    <xf numFmtId="166" fontId="5" fillId="0" borderId="0" xfId="0" applyNumberFormat="1" applyFont="1" applyBorder="1" applyAlignment="1">
      <alignment horizontal="right"/>
    </xf>
    <xf numFmtId="0" fontId="3" fillId="0" borderId="0" xfId="0" applyFont="1" applyAlignment="1"/>
    <xf numFmtId="0" fontId="6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12" fillId="0" borderId="0" xfId="0" applyFont="1"/>
    <xf numFmtId="4" fontId="5" fillId="0" borderId="0" xfId="1" applyNumberFormat="1" applyFont="1" applyBorder="1" applyAlignment="1">
      <alignment horizontal="right"/>
    </xf>
    <xf numFmtId="0" fontId="7" fillId="0" borderId="0" xfId="0" applyFont="1" applyBorder="1" applyAlignment="1"/>
    <xf numFmtId="3" fontId="14" fillId="0" borderId="0" xfId="0" applyNumberFormat="1" applyFont="1" applyAlignment="1"/>
    <xf numFmtId="3" fontId="15" fillId="0" borderId="0" xfId="0" applyNumberFormat="1" applyFont="1" applyBorder="1" applyAlignment="1">
      <alignment vertical="top" wrapText="1"/>
    </xf>
    <xf numFmtId="0" fontId="17" fillId="0" borderId="0" xfId="0" applyFont="1" applyAlignment="1" applyProtection="1">
      <alignment horizontal="left" vertical="center"/>
    </xf>
    <xf numFmtId="167" fontId="17" fillId="0" borderId="0" xfId="0" applyNumberFormat="1" applyFont="1"/>
    <xf numFmtId="3" fontId="17" fillId="0" borderId="0" xfId="0" applyNumberFormat="1" applyFont="1" applyAlignment="1" applyProtection="1">
      <alignment horizontal="right" vertical="center"/>
    </xf>
    <xf numFmtId="168" fontId="5" fillId="0" borderId="0" xfId="0" applyNumberFormat="1" applyFont="1" applyAlignment="1" applyProtection="1">
      <alignment horizontal="right"/>
      <protection locked="0"/>
    </xf>
    <xf numFmtId="3" fontId="16" fillId="0" borderId="0" xfId="0" applyNumberFormat="1" applyFont="1" applyAlignment="1" applyProtection="1">
      <alignment horizontal="right" vertical="center"/>
      <protection locked="0"/>
    </xf>
    <xf numFmtId="169" fontId="16" fillId="0" borderId="0" xfId="0" applyNumberFormat="1" applyFont="1" applyAlignment="1" applyProtection="1">
      <alignment horizontal="right" vertical="center"/>
    </xf>
    <xf numFmtId="3" fontId="4" fillId="0" borderId="0" xfId="0" applyNumberFormat="1" applyFont="1" applyAlignment="1">
      <alignment horizontal="right"/>
    </xf>
    <xf numFmtId="166" fontId="14" fillId="0" borderId="0" xfId="0" applyNumberFormat="1" applyFont="1" applyBorder="1" applyAlignment="1"/>
    <xf numFmtId="0" fontId="14" fillId="0" borderId="0" xfId="0" applyFont="1"/>
    <xf numFmtId="166" fontId="14" fillId="0" borderId="0" xfId="0" applyNumberFormat="1" applyFont="1" applyBorder="1"/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protection locked="0"/>
    </xf>
    <xf numFmtId="0" fontId="4" fillId="0" borderId="10" xfId="0" applyFont="1" applyBorder="1"/>
    <xf numFmtId="0" fontId="4" fillId="0" borderId="11" xfId="0" applyFont="1" applyBorder="1"/>
    <xf numFmtId="0" fontId="6" fillId="0" borderId="12" xfId="0" applyFont="1" applyBorder="1" applyAlignment="1"/>
    <xf numFmtId="0" fontId="6" fillId="0" borderId="5" xfId="0" applyFont="1" applyBorder="1" applyAlignment="1"/>
    <xf numFmtId="0" fontId="5" fillId="0" borderId="5" xfId="0" applyFont="1" applyBorder="1" applyAlignment="1"/>
    <xf numFmtId="0" fontId="5" fillId="0" borderId="7" xfId="0" applyFont="1" applyBorder="1" applyAlignment="1"/>
    <xf numFmtId="0" fontId="20" fillId="0" borderId="0" xfId="0" applyFont="1"/>
    <xf numFmtId="0" fontId="20" fillId="0" borderId="0" xfId="0" applyFont="1" applyAlignment="1"/>
    <xf numFmtId="4" fontId="15" fillId="0" borderId="0" xfId="0" applyNumberFormat="1" applyFont="1" applyAlignment="1">
      <alignment horizontal="right" indent="1"/>
    </xf>
    <xf numFmtId="167" fontId="16" fillId="0" borderId="0" xfId="0" applyNumberFormat="1" applyFont="1"/>
    <xf numFmtId="3" fontId="16" fillId="0" borderId="0" xfId="0" applyNumberFormat="1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167" fontId="16" fillId="0" borderId="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 applyProtection="1">
      <alignment horizontal="left" indent="1"/>
      <protection locked="0"/>
    </xf>
    <xf numFmtId="3" fontId="5" fillId="0" borderId="0" xfId="4" applyNumberFormat="1" applyFont="1" applyBorder="1" applyAlignment="1">
      <alignment horizontal="right"/>
    </xf>
    <xf numFmtId="3" fontId="5" fillId="0" borderId="0" xfId="4" applyNumberFormat="1" applyFont="1" applyBorder="1" applyAlignment="1">
      <alignment horizontal="right" indent="1"/>
    </xf>
    <xf numFmtId="0" fontId="20" fillId="0" borderId="0" xfId="0" applyFont="1" applyBorder="1" applyAlignment="1"/>
    <xf numFmtId="165" fontId="5" fillId="0" borderId="0" xfId="0" applyNumberFormat="1" applyFont="1" applyAlignment="1"/>
    <xf numFmtId="4" fontId="5" fillId="0" borderId="0" xfId="4" applyNumberFormat="1" applyFont="1" applyBorder="1" applyAlignment="1">
      <alignment horizontal="right"/>
    </xf>
    <xf numFmtId="0" fontId="11" fillId="6" borderId="0" xfId="3" applyFont="1" applyFill="1" applyAlignment="1">
      <alignment horizontal="right" wrapText="1"/>
    </xf>
    <xf numFmtId="0" fontId="5" fillId="7" borderId="0" xfId="0" applyNumberFormat="1" applyFont="1" applyFill="1" applyBorder="1" applyAlignment="1"/>
    <xf numFmtId="0" fontId="5" fillId="7" borderId="0" xfId="0" applyNumberFormat="1" applyFont="1" applyFill="1" applyBorder="1" applyAlignment="1">
      <alignment vertical="center"/>
    </xf>
    <xf numFmtId="0" fontId="4" fillId="7" borderId="0" xfId="0" applyFont="1" applyFill="1" applyBorder="1"/>
    <xf numFmtId="0" fontId="5" fillId="7" borderId="0" xfId="0" applyFont="1" applyFill="1" applyBorder="1" applyAlignment="1"/>
    <xf numFmtId="165" fontId="5" fillId="7" borderId="0" xfId="0" applyNumberFormat="1" applyFont="1" applyFill="1" applyBorder="1" applyAlignment="1"/>
    <xf numFmtId="0" fontId="4" fillId="7" borderId="0" xfId="0" applyFont="1" applyFill="1" applyBorder="1" applyAlignment="1"/>
    <xf numFmtId="3" fontId="5" fillId="7" borderId="0" xfId="0" applyNumberFormat="1" applyFont="1" applyFill="1" applyBorder="1" applyAlignment="1"/>
    <xf numFmtId="170" fontId="4" fillId="0" borderId="0" xfId="1" applyNumberFormat="1" applyFont="1"/>
    <xf numFmtId="0" fontId="22" fillId="0" borderId="12" xfId="0" applyFont="1" applyBorder="1" applyAlignment="1"/>
    <xf numFmtId="0" fontId="5" fillId="0" borderId="10" xfId="0" applyFont="1" applyBorder="1" applyAlignment="1"/>
    <xf numFmtId="0" fontId="5" fillId="0" borderId="11" xfId="0" applyFont="1" applyBorder="1"/>
    <xf numFmtId="0" fontId="5" fillId="0" borderId="5" xfId="0" applyFont="1" applyBorder="1"/>
    <xf numFmtId="0" fontId="5" fillId="0" borderId="6" xfId="0" applyFont="1" applyBorder="1"/>
    <xf numFmtId="165" fontId="5" fillId="0" borderId="6" xfId="0" applyNumberFormat="1" applyFont="1" applyBorder="1" applyAlignment="1"/>
    <xf numFmtId="165" fontId="5" fillId="0" borderId="8" xfId="0" applyNumberFormat="1" applyFont="1" applyBorder="1" applyAlignment="1"/>
    <xf numFmtId="165" fontId="5" fillId="0" borderId="9" xfId="0" applyNumberFormat="1" applyFont="1" applyBorder="1" applyAlignment="1"/>
    <xf numFmtId="0" fontId="6" fillId="0" borderId="13" xfId="0" applyFont="1" applyFill="1" applyBorder="1"/>
    <xf numFmtId="0" fontId="5" fillId="0" borderId="14" xfId="0" applyFont="1" applyBorder="1"/>
    <xf numFmtId="0" fontId="23" fillId="0" borderId="0" xfId="3" applyFont="1" applyAlignment="1">
      <alignment vertical="center"/>
    </xf>
    <xf numFmtId="0" fontId="24" fillId="0" borderId="0" xfId="3" applyFont="1" applyAlignment="1">
      <alignment vertical="center"/>
    </xf>
    <xf numFmtId="0" fontId="25" fillId="0" borderId="0" xfId="3" applyFont="1" applyAlignment="1">
      <alignment vertical="center"/>
    </xf>
    <xf numFmtId="0" fontId="24" fillId="0" borderId="0" xfId="7" applyFont="1" applyAlignment="1" applyProtection="1">
      <alignment horizontal="left" vertical="center" indent="1"/>
    </xf>
    <xf numFmtId="0" fontId="1" fillId="0" borderId="0" xfId="3"/>
    <xf numFmtId="0" fontId="24" fillId="0" borderId="0" xfId="7" applyFont="1" applyAlignment="1" applyProtection="1">
      <alignment vertical="center"/>
    </xf>
    <xf numFmtId="171" fontId="5" fillId="0" borderId="0" xfId="0" applyNumberFormat="1" applyFont="1" applyBorder="1" applyAlignment="1">
      <alignment horizontal="right"/>
    </xf>
    <xf numFmtId="167" fontId="15" fillId="6" borderId="0" xfId="0" applyNumberFormat="1" applyFont="1" applyFill="1" applyBorder="1"/>
    <xf numFmtId="0" fontId="0" fillId="0" borderId="0" xfId="0" applyAlignment="1">
      <alignment wrapText="1"/>
    </xf>
    <xf numFmtId="3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3" fontId="28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8" fillId="0" borderId="0" xfId="0" applyNumberFormat="1" applyFont="1" applyAlignment="1"/>
    <xf numFmtId="167" fontId="1" fillId="0" borderId="0" xfId="0" applyNumberFormat="1" applyFont="1" applyAlignment="1">
      <alignment vertical="top"/>
    </xf>
    <xf numFmtId="49" fontId="28" fillId="0" borderId="0" xfId="0" applyNumberFormat="1" applyFont="1" applyAlignment="1">
      <alignment wrapText="1"/>
    </xf>
    <xf numFmtId="167" fontId="28" fillId="0" borderId="0" xfId="0" applyNumberFormat="1" applyFont="1" applyProtection="1"/>
    <xf numFmtId="4" fontId="28" fillId="0" borderId="0" xfId="0" applyNumberFormat="1" applyFont="1" applyProtection="1"/>
    <xf numFmtId="3" fontId="29" fillId="0" borderId="0" xfId="10" applyNumberFormat="1" applyFont="1" applyFill="1" applyAlignment="1">
      <alignment horizontal="right"/>
    </xf>
    <xf numFmtId="166" fontId="2" fillId="0" borderId="0" xfId="11" applyNumberFormat="1" applyFont="1" applyBorder="1" applyAlignment="1"/>
    <xf numFmtId="2" fontId="2" fillId="0" borderId="0" xfId="12" applyNumberFormat="1" applyFont="1" applyBorder="1" applyAlignment="1">
      <alignment horizontal="right" vertical="center"/>
    </xf>
    <xf numFmtId="165" fontId="4" fillId="0" borderId="0" xfId="0" applyNumberFormat="1" applyFont="1"/>
    <xf numFmtId="3" fontId="30" fillId="0" borderId="0" xfId="14" applyNumberFormat="1" applyFont="1" applyAlignment="1" applyProtection="1">
      <alignment horizontal="right" vertical="center"/>
    </xf>
    <xf numFmtId="172" fontId="30" fillId="0" borderId="0" xfId="14" applyNumberFormat="1" applyFont="1" applyAlignment="1" applyProtection="1">
      <alignment horizontal="right" vertical="center"/>
    </xf>
    <xf numFmtId="4" fontId="30" fillId="0" borderId="0" xfId="14" applyNumberFormat="1" applyFont="1" applyAlignment="1" applyProtection="1">
      <alignment horizontal="right" vertical="center"/>
      <protection locked="0"/>
    </xf>
    <xf numFmtId="3" fontId="16" fillId="0" borderId="0" xfId="15" applyNumberFormat="1" applyFont="1" applyAlignment="1" applyProtection="1">
      <alignment horizontal="right" vertical="center"/>
      <protection locked="0"/>
    </xf>
    <xf numFmtId="3" fontId="16" fillId="0" borderId="0" xfId="16" applyNumberFormat="1" applyFont="1" applyAlignment="1" applyProtection="1">
      <alignment horizontal="right" vertical="center"/>
      <protection locked="0"/>
    </xf>
    <xf numFmtId="167" fontId="16" fillId="0" borderId="0" xfId="17" applyNumberFormat="1" applyFont="1" applyAlignment="1" applyProtection="1">
      <alignment horizontal="right" vertical="center"/>
      <protection locked="0"/>
    </xf>
    <xf numFmtId="3" fontId="16" fillId="0" borderId="0" xfId="18" applyNumberFormat="1" applyFont="1" applyAlignment="1" applyProtection="1">
      <alignment horizontal="right" vertical="center"/>
      <protection locked="0"/>
    </xf>
    <xf numFmtId="3" fontId="32" fillId="0" borderId="0" xfId="18" applyNumberFormat="1" applyFont="1" applyAlignment="1" applyProtection="1">
      <alignment horizontal="right" vertical="center"/>
      <protection locked="0"/>
    </xf>
    <xf numFmtId="3" fontId="32" fillId="0" borderId="0" xfId="0" applyNumberFormat="1" applyFont="1" applyAlignment="1" applyProtection="1">
      <alignment horizontal="right" vertical="center"/>
      <protection locked="0"/>
    </xf>
    <xf numFmtId="49" fontId="33" fillId="0" borderId="3" xfId="0" applyNumberFormat="1" applyFont="1" applyBorder="1" applyAlignment="1">
      <alignment horizontal="right"/>
    </xf>
    <xf numFmtId="165" fontId="33" fillId="0" borderId="3" xfId="0" applyNumberFormat="1" applyFont="1" applyBorder="1" applyAlignment="1">
      <alignment horizontal="right"/>
    </xf>
    <xf numFmtId="0" fontId="20" fillId="0" borderId="0" xfId="0" applyFont="1" applyAlignment="1">
      <alignment horizontal="right"/>
    </xf>
    <xf numFmtId="3" fontId="20" fillId="0" borderId="0" xfId="0" applyNumberFormat="1" applyFont="1"/>
    <xf numFmtId="4" fontId="4" fillId="0" borderId="0" xfId="0" applyNumberFormat="1" applyFont="1"/>
    <xf numFmtId="0" fontId="0" fillId="0" borderId="0" xfId="0"/>
    <xf numFmtId="4" fontId="5" fillId="0" borderId="0" xfId="0" applyNumberFormat="1" applyFont="1" applyBorder="1" applyAlignment="1"/>
    <xf numFmtId="0" fontId="0" fillId="0" borderId="0" xfId="0"/>
    <xf numFmtId="173" fontId="4" fillId="0" borderId="0" xfId="0" applyNumberFormat="1" applyFont="1" applyBorder="1"/>
    <xf numFmtId="173" fontId="4" fillId="0" borderId="6" xfId="0" applyNumberFormat="1" applyFont="1" applyBorder="1"/>
    <xf numFmtId="173" fontId="5" fillId="0" borderId="0" xfId="0" applyNumberFormat="1" applyFont="1" applyBorder="1" applyAlignment="1"/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/>
    <xf numFmtId="0" fontId="34" fillId="0" borderId="0" xfId="0" applyFont="1"/>
    <xf numFmtId="0" fontId="9" fillId="0" borderId="0" xfId="0" applyFont="1"/>
    <xf numFmtId="165" fontId="5" fillId="0" borderId="0" xfId="0" applyNumberFormat="1" applyFont="1" applyFill="1" applyBorder="1" applyAlignment="1"/>
    <xf numFmtId="0" fontId="0" fillId="0" borderId="0" xfId="0"/>
    <xf numFmtId="3" fontId="18" fillId="0" borderId="0" xfId="0" applyNumberFormat="1" applyFont="1" applyBorder="1" applyAlignment="1">
      <alignment horizontal="right"/>
    </xf>
    <xf numFmtId="0" fontId="6" fillId="0" borderId="0" xfId="0" applyFont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 indent="2"/>
      <protection locked="0"/>
    </xf>
    <xf numFmtId="0" fontId="5" fillId="0" borderId="0" xfId="0" applyFont="1" applyFill="1" applyBorder="1" applyAlignment="1" applyProtection="1">
      <alignment horizontal="left" indent="2"/>
      <protection locked="0"/>
    </xf>
    <xf numFmtId="0" fontId="6" fillId="0" borderId="0" xfId="0" applyFont="1" applyBorder="1" applyAlignment="1">
      <alignment horizontal="left" indent="1"/>
    </xf>
    <xf numFmtId="0" fontId="29" fillId="2" borderId="0" xfId="13" applyNumberFormat="1" applyAlignment="1">
      <alignment wrapText="1"/>
    </xf>
    <xf numFmtId="0" fontId="5" fillId="0" borderId="0" xfId="0" applyNumberFormat="1" applyFont="1" applyFill="1" applyBorder="1" applyAlignment="1"/>
    <xf numFmtId="0" fontId="1" fillId="0" borderId="0" xfId="0" applyFont="1"/>
    <xf numFmtId="3" fontId="5" fillId="0" borderId="0" xfId="0" applyNumberFormat="1" applyFont="1" applyFill="1" applyBorder="1" applyAlignment="1">
      <alignment horizontal="right"/>
    </xf>
    <xf numFmtId="0" fontId="5" fillId="0" borderId="11" xfId="0" applyFont="1" applyBorder="1" applyAlignment="1"/>
    <xf numFmtId="0" fontId="5" fillId="0" borderId="6" xfId="0" applyFont="1" applyBorder="1" applyAlignment="1">
      <alignment horizontal="right"/>
    </xf>
    <xf numFmtId="173" fontId="5" fillId="0" borderId="6" xfId="0" applyNumberFormat="1" applyFont="1" applyBorder="1" applyAlignment="1"/>
    <xf numFmtId="0" fontId="24" fillId="0" borderId="0" xfId="7" applyFont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/>
      <protection locked="0"/>
    </xf>
    <xf numFmtId="3" fontId="2" fillId="0" borderId="0" xfId="0" applyNumberFormat="1" applyFont="1" applyFill="1"/>
    <xf numFmtId="3" fontId="2" fillId="0" borderId="0" xfId="0" applyNumberFormat="1" applyFont="1"/>
    <xf numFmtId="3" fontId="16" fillId="0" borderId="0" xfId="19" applyNumberFormat="1" applyFont="1" applyAlignment="1" applyProtection="1">
      <alignment horizontal="right" vertical="center"/>
      <protection locked="0"/>
    </xf>
    <xf numFmtId="0" fontId="0" fillId="0" borderId="0" xfId="0"/>
    <xf numFmtId="167" fontId="15" fillId="0" borderId="0" xfId="0" applyNumberFormat="1" applyFont="1" applyFill="1" applyBorder="1" applyAlignment="1">
      <alignment vertical="top"/>
    </xf>
    <xf numFmtId="3" fontId="15" fillId="0" borderId="0" xfId="0" applyNumberFormat="1" applyFont="1" applyFill="1" applyAlignment="1">
      <alignment vertical="top"/>
    </xf>
    <xf numFmtId="0" fontId="4" fillId="0" borderId="0" xfId="0" applyFont="1" applyFill="1"/>
    <xf numFmtId="0" fontId="4" fillId="0" borderId="0" xfId="0" applyFont="1" applyFill="1" applyAlignment="1"/>
    <xf numFmtId="3" fontId="16" fillId="0" borderId="0" xfId="20" applyNumberFormat="1" applyFont="1" applyAlignment="1">
      <alignment vertical="center"/>
    </xf>
    <xf numFmtId="166" fontId="0" fillId="0" borderId="0" xfId="0" applyNumberFormat="1"/>
    <xf numFmtId="165" fontId="5" fillId="0" borderId="0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/>
    <xf numFmtId="165" fontId="4" fillId="0" borderId="0" xfId="0" applyNumberFormat="1" applyFont="1" applyFill="1"/>
    <xf numFmtId="0" fontId="0" fillId="0" borderId="0" xfId="0"/>
    <xf numFmtId="0" fontId="0" fillId="0" borderId="0" xfId="0"/>
    <xf numFmtId="3" fontId="36" fillId="0" borderId="0" xfId="0" applyNumberFormat="1" applyFont="1"/>
    <xf numFmtId="166" fontId="36" fillId="0" borderId="0" xfId="0" applyNumberFormat="1" applyFont="1"/>
    <xf numFmtId="0" fontId="36" fillId="0" borderId="0" xfId="0" applyFont="1"/>
    <xf numFmtId="3" fontId="35" fillId="0" borderId="3" xfId="0" applyNumberFormat="1" applyFont="1" applyBorder="1" applyAlignment="1"/>
    <xf numFmtId="3" fontId="5" fillId="0" borderId="0" xfId="0" applyNumberFormat="1" applyFont="1" applyFill="1" applyAlignment="1"/>
    <xf numFmtId="3" fontId="5" fillId="0" borderId="2" xfId="0" applyNumberFormat="1" applyFont="1" applyFill="1" applyBorder="1" applyAlignment="1"/>
    <xf numFmtId="0" fontId="5" fillId="0" borderId="0" xfId="0" applyFont="1" applyBorder="1" applyAlignment="1" applyProtection="1">
      <alignment horizontal="left" indent="1"/>
      <protection locked="0"/>
    </xf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Fill="1" applyBorder="1" applyAlignment="1"/>
    <xf numFmtId="3" fontId="16" fillId="0" borderId="0" xfId="21" applyNumberFormat="1" applyFont="1" applyAlignment="1" applyProtection="1">
      <alignment horizontal="right" vertical="center"/>
    </xf>
    <xf numFmtId="0" fontId="5" fillId="0" borderId="0" xfId="0" applyFont="1" applyFill="1" applyBorder="1" applyAlignment="1"/>
    <xf numFmtId="0" fontId="5" fillId="0" borderId="3" xfId="0" applyFont="1" applyFill="1" applyBorder="1" applyAlignment="1" applyProtection="1">
      <protection locked="0"/>
    </xf>
    <xf numFmtId="0" fontId="4" fillId="0" borderId="1" xfId="0" applyFont="1" applyFill="1" applyBorder="1" applyAlignment="1"/>
    <xf numFmtId="3" fontId="5" fillId="0" borderId="3" xfId="0" applyNumberFormat="1" applyFont="1" applyFill="1" applyBorder="1" applyAlignment="1"/>
    <xf numFmtId="167" fontId="2" fillId="0" borderId="0" xfId="19" applyNumberFormat="1"/>
    <xf numFmtId="0" fontId="0" fillId="0" borderId="0" xfId="0"/>
    <xf numFmtId="0" fontId="0" fillId="0" borderId="0" xfId="0" applyAlignment="1"/>
    <xf numFmtId="0" fontId="9" fillId="0" borderId="0" xfId="0" applyFont="1" applyBorder="1"/>
    <xf numFmtId="0" fontId="3" fillId="0" borderId="0" xfId="0" applyFont="1" applyAlignment="1">
      <alignment horizontal="center"/>
    </xf>
    <xf numFmtId="165" fontId="37" fillId="0" borderId="0" xfId="0" applyNumberFormat="1" applyFont="1" applyBorder="1" applyAlignment="1"/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3" fontId="5" fillId="0" borderId="0" xfId="0" applyNumberFormat="1" applyFont="1" applyFill="1" applyBorder="1" applyAlignment="1">
      <alignment horizontal="right" indent="1"/>
    </xf>
    <xf numFmtId="173" fontId="5" fillId="0" borderId="8" xfId="0" applyNumberFormat="1" applyFont="1" applyBorder="1" applyAlignment="1"/>
    <xf numFmtId="173" fontId="5" fillId="0" borderId="9" xfId="0" applyNumberFormat="1" applyFont="1" applyBorder="1" applyAlignment="1"/>
    <xf numFmtId="1" fontId="5" fillId="0" borderId="0" xfId="0" applyNumberFormat="1" applyFont="1" applyBorder="1" applyAlignment="1">
      <alignment horizontal="right"/>
    </xf>
    <xf numFmtId="1" fontId="4" fillId="0" borderId="0" xfId="0" applyNumberFormat="1" applyFont="1"/>
    <xf numFmtId="0" fontId="8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8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5" fillId="3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/>
  </cellXfs>
  <cellStyles count="23">
    <cellStyle name="Hipervínculo" xfId="7" builtinId="8"/>
    <cellStyle name="Millares" xfId="1" builtinId="3"/>
    <cellStyle name="Millares 2" xfId="8"/>
    <cellStyle name="Millares_AnexoCap.2" xfId="2"/>
    <cellStyle name="Normal" xfId="0" builtinId="0"/>
    <cellStyle name="Normal 13" xfId="22"/>
    <cellStyle name="Normal 2" xfId="3"/>
    <cellStyle name="Normal 2 2" xfId="6"/>
    <cellStyle name="Normal 3" xfId="4"/>
    <cellStyle name="Normal 4" xfId="9"/>
    <cellStyle name="Normal_AJS03" xfId="20"/>
    <cellStyle name="Normal_AJS06 2" xfId="21"/>
    <cellStyle name="Normal_atr29" xfId="11"/>
    <cellStyle name="Normal_atr33" xfId="12"/>
    <cellStyle name="Normal_CCT12c" xfId="14"/>
    <cellStyle name="Normal_EMP01" xfId="10"/>
    <cellStyle name="Normal_EMP03" xfId="13"/>
    <cellStyle name="Normal_PTE17" xfId="15"/>
    <cellStyle name="Normal_PTE19" xfId="16"/>
    <cellStyle name="Normal_PTE20" xfId="17"/>
    <cellStyle name="Normal_PTE21A" xfId="18"/>
    <cellStyle name="Normal_PTE21A 2" xfId="19"/>
    <cellStyle name="porcen_sin%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A7D5D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85503562446037E-2"/>
          <c:y val="2.9629701074703595E-2"/>
          <c:w val="0.88164739363960798"/>
          <c:h val="0.79506364550454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'8.1.1-G1 '!$K$59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9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'8.1.1-G1 '!$J$60:$J$62</c:f>
              <c:strCache>
                <c:ptCount val="3"/>
                <c:pt idx="0">
                  <c:v>Ocupados</c:v>
                </c:pt>
                <c:pt idx="1">
                  <c:v>Parados</c:v>
                </c:pt>
                <c:pt idx="2">
                  <c:v>Inactivos</c:v>
                </c:pt>
              </c:strCache>
            </c:strRef>
          </c:cat>
          <c:val>
            <c:numRef>
              <c:f>'8.1.1-G1 '!$K$60:$K$62</c:f>
              <c:numCache>
                <c:formatCode>#,##0.0</c:formatCode>
                <c:ptCount val="3"/>
                <c:pt idx="0">
                  <c:v>0.5188651934767925</c:v>
                </c:pt>
                <c:pt idx="1">
                  <c:v>7.0635916240470914E-2</c:v>
                </c:pt>
                <c:pt idx="2">
                  <c:v>0.41040239312940269</c:v>
                </c:pt>
              </c:numCache>
            </c:numRef>
          </c:val>
        </c:ser>
        <c:ser>
          <c:idx val="1"/>
          <c:order val="1"/>
          <c:tx>
            <c:strRef>
              <c:f>'8.1.1-G1 '!$L$59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D9DAFF"/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'8.1.1-G1 '!$J$60:$J$62</c:f>
              <c:strCache>
                <c:ptCount val="3"/>
                <c:pt idx="0">
                  <c:v>Ocupados</c:v>
                </c:pt>
                <c:pt idx="1">
                  <c:v>Parados</c:v>
                </c:pt>
                <c:pt idx="2">
                  <c:v>Inactivos</c:v>
                </c:pt>
              </c:strCache>
            </c:strRef>
          </c:cat>
          <c:val>
            <c:numRef>
              <c:f>'8.1.1-G1 '!$L$60:$L$62</c:f>
              <c:numCache>
                <c:formatCode>#,##0.0</c:formatCode>
                <c:ptCount val="3"/>
                <c:pt idx="0">
                  <c:v>0.48700655299179141</c:v>
                </c:pt>
                <c:pt idx="1">
                  <c:v>0.10133271761598382</c:v>
                </c:pt>
                <c:pt idx="2">
                  <c:v>0.41166137615414672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3829248"/>
        <c:axId val="123847424"/>
      </c:barChart>
      <c:catAx>
        <c:axId val="12382924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847424"/>
        <c:crosses val="autoZero"/>
        <c:auto val="1"/>
        <c:lblAlgn val="ctr"/>
        <c:lblOffset val="100"/>
        <c:noMultiLvlLbl val="0"/>
      </c:catAx>
      <c:valAx>
        <c:axId val="123847424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extTo"/>
        <c:crossAx val="123829248"/>
        <c:crosses val="autoZero"/>
        <c:crossBetween val="between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8936571179031437"/>
          <c:y val="0.92345912316515988"/>
          <c:w val="0.20776672557748715"/>
          <c:h val="4.9636385379885066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'8.11.3-G5-G6'!$B$6:$E$6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936000"/>
        <c:axId val="129937792"/>
      </c:lineChart>
      <c:catAx>
        <c:axId val="12993600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937792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29937792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936000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6150144"/>
        <c:axId val="126151680"/>
      </c:barChart>
      <c:catAx>
        <c:axId val="12615014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15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151680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150144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6206336"/>
        <c:axId val="126207872"/>
      </c:barChart>
      <c:catAx>
        <c:axId val="126206336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207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207872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206336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79452054794523E-2"/>
          <c:y val="5.6000145833713107E-2"/>
          <c:w val="0.91095890410958902"/>
          <c:h val="0.76266865278294993"/>
        </c:manualLayout>
      </c:layout>
      <c:lineChart>
        <c:grouping val="standard"/>
        <c:varyColors val="0"/>
        <c:ser>
          <c:idx val="0"/>
          <c:order val="0"/>
          <c:tx>
            <c:strRef>
              <c:f>'8.11.2-G4'!$A$10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438356164383551E-2"/>
                  <c:y val="-4.1408602961033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295514640595575E-2"/>
                  <c:y val="-2.8046054243219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321839416913034E-2"/>
                  <c:y val="-3.2565809273840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582228336699548E-2"/>
                  <c:y val="-3.24448643919510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849252114861106E-2"/>
                  <c:y val="-8.402001749781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'8.11.2-G4'!$B$6:$F$6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'8.11.2-G4'!$B$10:$F$10</c:f>
              <c:numCache>
                <c:formatCode>#,##0</c:formatCode>
                <c:ptCount val="5"/>
                <c:pt idx="0">
                  <c:v>3298</c:v>
                </c:pt>
                <c:pt idx="1">
                  <c:v>2797</c:v>
                </c:pt>
                <c:pt idx="2">
                  <c:v>2303</c:v>
                </c:pt>
                <c:pt idx="3">
                  <c:v>1869.8333333333333</c:v>
                </c:pt>
                <c:pt idx="4">
                  <c:v>2018.5833333333333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'8.11.2-G4'!$A$11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7385963371678913E-2"/>
                  <c:y val="5.3235065616797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445277054122885E-2"/>
                  <c:y val="4.6646649168853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608543355872335E-2"/>
                  <c:y val="5.2847314085739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3537745514152737E-2"/>
                  <c:y val="5.4055363079615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493106577291221E-2"/>
                  <c:y val="7.90453193350831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'8.11.2-G4'!$B$6:$F$6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'8.11.2-G4'!$B$11:$F$11</c:f>
              <c:numCache>
                <c:formatCode>#,##0</c:formatCode>
                <c:ptCount val="5"/>
                <c:pt idx="0">
                  <c:v>2462</c:v>
                </c:pt>
                <c:pt idx="1">
                  <c:v>2405</c:v>
                </c:pt>
                <c:pt idx="2">
                  <c:v>2291</c:v>
                </c:pt>
                <c:pt idx="3">
                  <c:v>2012.5833333333333</c:v>
                </c:pt>
                <c:pt idx="4">
                  <c:v>2363.4166666666665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78176"/>
        <c:axId val="130979712"/>
      </c:lineChart>
      <c:catAx>
        <c:axId val="130978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979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979712"/>
        <c:scaling>
          <c:orientation val="minMax"/>
          <c:max val="4000"/>
          <c:min val="1000"/>
        </c:scaling>
        <c:delete val="1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crossAx val="130978176"/>
        <c:crosses val="autoZero"/>
        <c:crossBetween val="between"/>
        <c:majorUnit val="500"/>
        <c:minorUnit val="38.34810000000000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15068493150682"/>
          <c:y val="0.93066918635170603"/>
          <c:w val="0.28595890410958902"/>
          <c:h val="6.1333613298337752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94166001716325E-2"/>
          <c:y val="1.391226096737908E-3"/>
          <c:w val="0.89262780078674886"/>
          <c:h val="0.84419240341071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'8.11.3-G5-G6'!$K$58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'8.11.3-G5-G6'!$J$60:$J$63</c:f>
              <c:strCache>
                <c:ptCount val="4"/>
                <c:pt idx="0">
                  <c:v>Régimen General  (Sin sistemas especiales)</c:v>
                </c:pt>
                <c:pt idx="1">
                  <c:v>Agrario</c:v>
                </c:pt>
                <c:pt idx="2">
                  <c:v>Autónomos</c:v>
                </c:pt>
                <c:pt idx="3">
                  <c:v>Hogar</c:v>
                </c:pt>
              </c:strCache>
            </c:strRef>
          </c:cat>
          <c:val>
            <c:numRef>
              <c:f>'8.11.3-G5-G6'!$K$60:$K$63</c:f>
              <c:numCache>
                <c:formatCode>0.000</c:formatCode>
                <c:ptCount val="4"/>
                <c:pt idx="0">
                  <c:v>0.58243094397343176</c:v>
                </c:pt>
                <c:pt idx="1">
                  <c:v>0.17446682660090834</c:v>
                </c:pt>
                <c:pt idx="2">
                  <c:v>0.11210924703001877</c:v>
                </c:pt>
                <c:pt idx="3">
                  <c:v>0.13099298239564117</c:v>
                </c:pt>
              </c:numCache>
            </c:numRef>
          </c:val>
        </c:ser>
        <c:ser>
          <c:idx val="1"/>
          <c:order val="1"/>
          <c:tx>
            <c:strRef>
              <c:f>'8.11.3-G5-G6'!$L$58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1B8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'8.11.3-G5-G6'!$J$60:$J$63</c:f>
              <c:strCache>
                <c:ptCount val="4"/>
                <c:pt idx="0">
                  <c:v>Régimen General  (Sin sistemas especiales)</c:v>
                </c:pt>
                <c:pt idx="1">
                  <c:v>Agrario</c:v>
                </c:pt>
                <c:pt idx="2">
                  <c:v>Autónomos</c:v>
                </c:pt>
                <c:pt idx="3">
                  <c:v>Hogar</c:v>
                </c:pt>
              </c:strCache>
            </c:strRef>
          </c:cat>
          <c:val>
            <c:numRef>
              <c:f>'8.11.3-G5-G6'!$L$60:$L$63</c:f>
              <c:numCache>
                <c:formatCode>0.000</c:formatCode>
                <c:ptCount val="4"/>
                <c:pt idx="0">
                  <c:v>0.61721505573793412</c:v>
                </c:pt>
                <c:pt idx="1">
                  <c:v>0.11679568473637572</c:v>
                </c:pt>
                <c:pt idx="2">
                  <c:v>0.10170647924811867</c:v>
                </c:pt>
                <c:pt idx="3">
                  <c:v>0.16174610869031977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30767872"/>
        <c:axId val="130781952"/>
      </c:barChart>
      <c:catAx>
        <c:axId val="130767872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0781952"/>
        <c:crosses val="autoZero"/>
        <c:auto val="1"/>
        <c:lblAlgn val="ctr"/>
        <c:lblOffset val="100"/>
        <c:noMultiLvlLbl val="0"/>
      </c:catAx>
      <c:valAx>
        <c:axId val="130781952"/>
        <c:scaling>
          <c:orientation val="minMax"/>
          <c:max val="0.7"/>
        </c:scaling>
        <c:delete val="1"/>
        <c:axPos val="l"/>
        <c:numFmt formatCode="0%" sourceLinked="0"/>
        <c:majorTickMark val="out"/>
        <c:minorTickMark val="none"/>
        <c:tickLblPos val="nextTo"/>
        <c:crossAx val="130767872"/>
        <c:crosses val="autoZero"/>
        <c:crossBetween val="between"/>
        <c:majorUnit val="0.1"/>
        <c:minorUnit val="0.1"/>
      </c:valAx>
      <c:spPr>
        <a:noFill/>
        <a:ln w="25400">
          <a:noFill/>
        </a:ln>
        <a:effectLst>
          <a:outerShdw blurRad="50800" dist="50800" dir="5400000" algn="ctr" rotWithShape="0">
            <a:schemeClr val="bg1"/>
          </a:outerShdw>
        </a:effectLst>
      </c:spPr>
    </c:plotArea>
    <c:legend>
      <c:legendPos val="b"/>
      <c:layout>
        <c:manualLayout>
          <c:xMode val="edge"/>
          <c:yMode val="edge"/>
          <c:x val="0.39511636883545959"/>
          <c:y val="0.94916432078114576"/>
          <c:w val="0.19111034720592496"/>
          <c:h val="5.0835679218854117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39333837328239E-2"/>
          <c:y val="4.8843187660668377E-2"/>
          <c:w val="0.89435496064392761"/>
          <c:h val="0.77120822622107965"/>
        </c:manualLayout>
      </c:layout>
      <c:lineChart>
        <c:grouping val="standard"/>
        <c:varyColors val="0"/>
        <c:ser>
          <c:idx val="0"/>
          <c:order val="0"/>
          <c:tx>
            <c:strRef>
              <c:f>'8.11.3-G5-G6'!$A$11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802710949535309E-3"/>
                  <c:y val="-3.0216697145864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475431134721038E-2"/>
                  <c:y val="-5.4712736743382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394568197172536E-2"/>
                  <c:y val="-4.9088830461212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625475841532902E-2"/>
                  <c:y val="-4.4301624648125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4877147780170002E-2"/>
                  <c:y val="-4.5546867571386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'8.11.3-G5-G6'!$B$6:$F$6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'8.11.3-G5-G6'!$B$11:$F$11</c:f>
              <c:numCache>
                <c:formatCode>#,##0</c:formatCode>
                <c:ptCount val="5"/>
                <c:pt idx="0">
                  <c:v>6685.9649999999992</c:v>
                </c:pt>
                <c:pt idx="1">
                  <c:v>6654.0291666666672</c:v>
                </c:pt>
                <c:pt idx="2">
                  <c:v>7107.666666666667</c:v>
                </c:pt>
                <c:pt idx="3">
                  <c:v>7466.5141666666677</c:v>
                </c:pt>
                <c:pt idx="4">
                  <c:v>7939.979166666667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'8.11.3-G5-G6'!$A$12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061084818686483E-2"/>
                  <c:y val="3.9286101264647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0965437841210443E-3"/>
                  <c:y val="4.7600887935280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323104731244324E-3"/>
                  <c:y val="5.4670094258783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948995468657486E-2"/>
                  <c:y val="4.73436835819687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'8.11.3-G5-G6'!$B$6:$F$6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'8.11.3-G5-G6'!$B$12:$F$12</c:f>
              <c:numCache>
                <c:formatCode>#,##0</c:formatCode>
                <c:ptCount val="5"/>
                <c:pt idx="0">
                  <c:v>6030.7833333333338</c:v>
                </c:pt>
                <c:pt idx="1">
                  <c:v>5853.9958333333334</c:v>
                </c:pt>
                <c:pt idx="2">
                  <c:v>5914.166666666667</c:v>
                </c:pt>
                <c:pt idx="3">
                  <c:v>6128.2441666666673</c:v>
                </c:pt>
                <c:pt idx="4">
                  <c:v>6317.6166666666659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024768"/>
        <c:axId val="131026304"/>
      </c:lineChart>
      <c:catAx>
        <c:axId val="13102476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952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1026304"/>
        <c:crossesAt val="4000"/>
        <c:auto val="1"/>
        <c:lblAlgn val="ctr"/>
        <c:lblOffset val="100"/>
        <c:tickLblSkip val="1"/>
        <c:tickMarkSkip val="1"/>
        <c:noMultiLvlLbl val="0"/>
      </c:catAx>
      <c:valAx>
        <c:axId val="131026304"/>
        <c:scaling>
          <c:orientation val="minMax"/>
          <c:max val="8000"/>
          <c:min val="5000"/>
        </c:scaling>
        <c:delete val="1"/>
        <c:axPos val="l"/>
        <c:min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inorGridlines>
        <c:numFmt formatCode="#,##0" sourceLinked="0"/>
        <c:majorTickMark val="out"/>
        <c:minorTickMark val="none"/>
        <c:tickLblPos val="nextTo"/>
        <c:crossAx val="131024768"/>
        <c:crosses val="autoZero"/>
        <c:crossBetween val="between"/>
        <c:majorUnit val="500"/>
        <c:minorUnit val="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88714388843471"/>
          <c:y val="0.93316195372750643"/>
          <c:w val="0.28051059191371569"/>
          <c:h val="4.8843187660668419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8626814925321"/>
          <c:y val="0.24657870815719568"/>
          <c:w val="0.5705139903203984"/>
          <c:h val="0.58049827466000659"/>
        </c:manualLayout>
      </c:layout>
      <c:pieChart>
        <c:varyColors val="1"/>
        <c:ser>
          <c:idx val="0"/>
          <c:order val="0"/>
          <c:tx>
            <c:strRef>
              <c:f>'G2'!#REF!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'G2'!$K$13:$K$17</c:f>
              <c:strCache>
                <c:ptCount val="5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  <c:pt idx="4">
                  <c:v>    No clasificable</c:v>
                </c:pt>
              </c:strCache>
            </c:strRef>
          </c:cat>
          <c:val>
            <c:numRef>
              <c:f>'G2'!$L$13:$L$17</c:f>
              <c:numCache>
                <c:formatCode>#,##0.0</c:formatCode>
                <c:ptCount val="5"/>
                <c:pt idx="0">
                  <c:v>7.625</c:v>
                </c:pt>
                <c:pt idx="1">
                  <c:v>34.299999999999997</c:v>
                </c:pt>
                <c:pt idx="2">
                  <c:v>6.8750000000000009</c:v>
                </c:pt>
                <c:pt idx="3">
                  <c:v>94.45</c:v>
                </c:pt>
                <c:pt idx="4">
                  <c:v>9.5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'G2'!$K$13:$K$17</c:f>
              <c:strCache>
                <c:ptCount val="5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  <c:pt idx="4">
                  <c:v>    No clasificable</c:v>
                </c:pt>
              </c:strCache>
            </c:strRef>
          </c:cat>
          <c:val>
            <c:numRef>
              <c:f>'G2'!#REF!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57055513096644"/>
          <c:y val="0.24442430555555555"/>
          <c:w val="0.57390849718613213"/>
          <c:h val="0.57362951388888894"/>
        </c:manualLayout>
      </c:layout>
      <c:pieChart>
        <c:varyColors val="1"/>
        <c:ser>
          <c:idx val="0"/>
          <c:order val="0"/>
          <c:tx>
            <c:strRef>
              <c:f>'G2'!$N$9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'G2'!$K$13:$K$17</c:f>
              <c:strCache>
                <c:ptCount val="5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  <c:pt idx="4">
                  <c:v>    No clasificable</c:v>
                </c:pt>
              </c:strCache>
            </c:strRef>
          </c:cat>
          <c:val>
            <c:numRef>
              <c:f>'G2'!$N$13:$N$17</c:f>
              <c:numCache>
                <c:formatCode>#,##0.0</c:formatCode>
                <c:ptCount val="5"/>
                <c:pt idx="0">
                  <c:v>1033.9749999999999</c:v>
                </c:pt>
                <c:pt idx="1">
                  <c:v>2818.5749999999998</c:v>
                </c:pt>
                <c:pt idx="2">
                  <c:v>1278.55</c:v>
                </c:pt>
                <c:pt idx="3">
                  <c:v>15493.85</c:v>
                </c:pt>
                <c:pt idx="4">
                  <c:v>2116.75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434426728112842"/>
          <c:y val="0.2435026440822429"/>
          <c:w val="0.57501022809076907"/>
          <c:h val="0.57975161152510735"/>
        </c:manualLayout>
      </c:layout>
      <c:pieChart>
        <c:varyColors val="1"/>
        <c:ser>
          <c:idx val="0"/>
          <c:order val="0"/>
          <c:tx>
            <c:strRef>
              <c:f>'G2'!$L$9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'G2'!$K$20:$K$23</c:f>
              <c:strCache>
                <c:ptCount val="4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</c:strCache>
            </c:strRef>
          </c:cat>
          <c:val>
            <c:numRef>
              <c:f>'G2'!$L$20:$L$23</c:f>
              <c:numCache>
                <c:formatCode>#,##0.0</c:formatCode>
                <c:ptCount val="4"/>
                <c:pt idx="0">
                  <c:v>6.3</c:v>
                </c:pt>
                <c:pt idx="1">
                  <c:v>32.424999999999997</c:v>
                </c:pt>
                <c:pt idx="2">
                  <c:v>6.375</c:v>
                </c:pt>
                <c:pt idx="3">
                  <c:v>89.3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412458539256328"/>
          <c:y val="0.24533205486038984"/>
          <c:w val="0.56848140299790806"/>
          <c:h val="0.5809620532540245"/>
        </c:manualLayout>
      </c:layout>
      <c:pieChart>
        <c:varyColors val="1"/>
        <c:ser>
          <c:idx val="0"/>
          <c:order val="0"/>
          <c:tx>
            <c:strRef>
              <c:f>'G2'!$N$9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'G2'!$K$20:$K$23</c:f>
              <c:strCache>
                <c:ptCount val="4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</c:strCache>
            </c:strRef>
          </c:cat>
          <c:val>
            <c:numRef>
              <c:f>'G2'!$N$20:$N$23</c:f>
              <c:numCache>
                <c:formatCode>#,##0.0</c:formatCode>
                <c:ptCount val="4"/>
                <c:pt idx="0">
                  <c:v>819.5</c:v>
                </c:pt>
                <c:pt idx="1">
                  <c:v>2647.375</c:v>
                </c:pt>
                <c:pt idx="2">
                  <c:v>1128.325</c:v>
                </c:pt>
                <c:pt idx="3">
                  <c:v>14229.599999999999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</c:dPt>
          <c:cat>
            <c:strRef>
              <c:f>'G2'!$AA$72:$AA$76</c:f>
              <c:strCache>
                <c:ptCount val="5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  <c:pt idx="4">
                  <c:v>No clasificable</c:v>
                </c:pt>
              </c:strCache>
            </c:strRef>
          </c:cat>
          <c:val>
            <c:numRef>
              <c:f>'G2'!$AB$72:$AB$76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'G2'!$AA$72:$AA$76</c:f>
              <c:strCache>
                <c:ptCount val="5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  <c:pt idx="4">
                  <c:v>No clasificable</c:v>
                </c:pt>
              </c:strCache>
            </c:strRef>
          </c:cat>
          <c:val>
            <c:numRef>
              <c:f>'G2'!$AC$72:$AC$76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525114155251141"/>
          <c:y val="0.13512378520252535"/>
          <c:w val="0.72602739726027399"/>
          <c:h val="0.86487621479747467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'8.3.1-G4'!#REF!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'8.11.3-G5-G6'!$B$6:$E$6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81536"/>
        <c:axId val="130083072"/>
      </c:lineChart>
      <c:catAx>
        <c:axId val="130081536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083072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30083072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081536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'8.3.1-G4'!#REF!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'8.3.1-G4'!#REF!</c:f>
            </c:multiLvlStrRef>
          </c:cat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'8.3.1-G4'!#REF!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'8.3.1-G4'!#REF!</c:f>
            </c:multiLvlStrRef>
          </c:cat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6074880"/>
        <c:axId val="126076416"/>
      </c:barChart>
      <c:catAx>
        <c:axId val="12607488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076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076416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074880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048097837238891E-2"/>
          <c:y val="1.0309291324313543E-2"/>
          <c:w val="0.90737640318161983"/>
          <c:h val="0.80927936895861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'8.3.1-G3'!$L$36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'8.3.1-G3'!$K$37:$K$40</c:f>
              <c:strCache>
                <c:ptCount val="4"/>
                <c:pt idx="0">
                  <c:v>Régimen General (1)</c:v>
                </c:pt>
                <c:pt idx="1">
                  <c:v>   Agrario</c:v>
                </c:pt>
                <c:pt idx="2">
                  <c:v>   Empleados de hogar</c:v>
                </c:pt>
                <c:pt idx="3">
                  <c:v>   Autónomos</c:v>
                </c:pt>
              </c:strCache>
            </c:strRef>
          </c:cat>
          <c:val>
            <c:numRef>
              <c:f>'8.3.1-G3'!$L$37:$L$40</c:f>
              <c:numCache>
                <c:formatCode>0.000</c:formatCode>
                <c:ptCount val="4"/>
                <c:pt idx="0">
                  <c:v>0.73393147431881156</c:v>
                </c:pt>
                <c:pt idx="1">
                  <c:v>3.1360408717740186E-2</c:v>
                </c:pt>
                <c:pt idx="2">
                  <c:v>2.3563037926489928E-2</c:v>
                </c:pt>
                <c:pt idx="3">
                  <c:v>0.21114507903695828</c:v>
                </c:pt>
              </c:numCache>
            </c:numRef>
          </c:val>
        </c:ser>
        <c:ser>
          <c:idx val="1"/>
          <c:order val="1"/>
          <c:tx>
            <c:strRef>
              <c:f>'8.3.1-G3'!$M$36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'8.3.1-G3'!$K$37:$K$40</c:f>
              <c:strCache>
                <c:ptCount val="4"/>
                <c:pt idx="0">
                  <c:v>Régimen General (1)</c:v>
                </c:pt>
                <c:pt idx="1">
                  <c:v>   Agrario</c:v>
                </c:pt>
                <c:pt idx="2">
                  <c:v>   Empleados de hogar</c:v>
                </c:pt>
                <c:pt idx="3">
                  <c:v>   Autónomos</c:v>
                </c:pt>
              </c:strCache>
            </c:strRef>
          </c:cat>
          <c:val>
            <c:numRef>
              <c:f>'8.3.1-G3'!$M$37:$M$40</c:f>
              <c:numCache>
                <c:formatCode>0.000</c:formatCode>
                <c:ptCount val="4"/>
                <c:pt idx="0">
                  <c:v>0.75418187517629787</c:v>
                </c:pt>
                <c:pt idx="1">
                  <c:v>4.2640932196109566E-2</c:v>
                </c:pt>
                <c:pt idx="2">
                  <c:v>2.3287072514717826E-2</c:v>
                </c:pt>
                <c:pt idx="3">
                  <c:v>0.17619565406209595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26128512"/>
        <c:axId val="126130048"/>
      </c:barChart>
      <c:catAx>
        <c:axId val="126128512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solidFill>
            <a:schemeClr val="bg1"/>
          </a:solidFill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130048"/>
        <c:crosses val="autoZero"/>
        <c:auto val="1"/>
        <c:lblAlgn val="ctr"/>
        <c:lblOffset val="100"/>
        <c:noMultiLvlLbl val="0"/>
      </c:catAx>
      <c:valAx>
        <c:axId val="126130048"/>
        <c:scaling>
          <c:orientation val="minMax"/>
          <c:max val="0.9"/>
        </c:scaling>
        <c:delete val="1"/>
        <c:axPos val="l"/>
        <c:numFmt formatCode="0%" sourceLinked="0"/>
        <c:majorTickMark val="out"/>
        <c:minorTickMark val="none"/>
        <c:tickLblPos val="nextTo"/>
        <c:crossAx val="126128512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02061920647569"/>
          <c:y val="0.92010417512243958"/>
          <c:w val="0.22186244377445385"/>
          <c:h val="6.488515953392425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38100</xdr:rowOff>
    </xdr:from>
    <xdr:to>
      <xdr:col>6</xdr:col>
      <xdr:colOff>628650</xdr:colOff>
      <xdr:row>3</xdr:row>
      <xdr:rowOff>214884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2667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195263</xdr:colOff>
      <xdr:row>59</xdr:row>
      <xdr:rowOff>157163</xdr:rowOff>
    </xdr:from>
    <xdr:to>
      <xdr:col>8</xdr:col>
      <xdr:colOff>0</xdr:colOff>
      <xdr:row>83</xdr:row>
      <xdr:rowOff>128588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2</xdr:col>
      <xdr:colOff>272531</xdr:colOff>
      <xdr:row>27</xdr:row>
      <xdr:rowOff>46312</xdr:rowOff>
    </xdr:to>
    <xdr:graphicFrame macro="">
      <xdr:nvGraphicFramePr>
        <xdr:cNvPr id="30353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449036</xdr:colOff>
      <xdr:row>10</xdr:row>
      <xdr:rowOff>0</xdr:rowOff>
    </xdr:from>
    <xdr:to>
      <xdr:col>8</xdr:col>
      <xdr:colOff>361545</xdr:colOff>
      <xdr:row>27</xdr:row>
      <xdr:rowOff>46312</xdr:rowOff>
    </xdr:to>
    <xdr:graphicFrame macro="">
      <xdr:nvGraphicFramePr>
        <xdr:cNvPr id="30353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26</xdr:row>
      <xdr:rowOff>155237</xdr:rowOff>
    </xdr:from>
    <xdr:to>
      <xdr:col>2</xdr:col>
      <xdr:colOff>272531</xdr:colOff>
      <xdr:row>43</xdr:row>
      <xdr:rowOff>153925</xdr:rowOff>
    </xdr:to>
    <xdr:graphicFrame macro="">
      <xdr:nvGraphicFramePr>
        <xdr:cNvPr id="303536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449036</xdr:colOff>
      <xdr:row>26</xdr:row>
      <xdr:rowOff>151269</xdr:rowOff>
    </xdr:from>
    <xdr:to>
      <xdr:col>8</xdr:col>
      <xdr:colOff>361545</xdr:colOff>
      <xdr:row>43</xdr:row>
      <xdr:rowOff>157894</xdr:rowOff>
    </xdr:to>
    <xdr:graphicFrame macro="">
      <xdr:nvGraphicFramePr>
        <xdr:cNvPr id="303536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527957</xdr:colOff>
      <xdr:row>45</xdr:row>
      <xdr:rowOff>10886</xdr:rowOff>
    </xdr:from>
    <xdr:to>
      <xdr:col>8</xdr:col>
      <xdr:colOff>499382</xdr:colOff>
      <xdr:row>47</xdr:row>
      <xdr:rowOff>39461</xdr:rowOff>
    </xdr:to>
    <xdr:graphicFrame macro="">
      <xdr:nvGraphicFramePr>
        <xdr:cNvPr id="3035365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0.49709</cdr:x>
      <cdr:y>0.49597</cdr:y>
    </cdr:from>
    <cdr:to>
      <cdr:x>0.52156</cdr:x>
      <cdr:y>0.57879</cdr:y>
    </cdr:to>
    <cdr:sp macro="" textlink="">
      <cdr:nvSpPr>
        <cdr:cNvPr id="849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785" y="933818"/>
          <a:ext cx="75038" cy="155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850" b="0" i="0" u="none" strike="noStrike" baseline="0">
              <a:solidFill>
                <a:srgbClr val="000000"/>
              </a:solidFill>
              <a:latin typeface="HelveticaNeue LT 55 Roman"/>
            </a:rPr>
            <a:t>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57</xdr:row>
      <xdr:rowOff>0</xdr:rowOff>
    </xdr:from>
    <xdr:to>
      <xdr:col>7</xdr:col>
      <xdr:colOff>0</xdr:colOff>
      <xdr:row>57</xdr:row>
      <xdr:rowOff>0</xdr:rowOff>
    </xdr:to>
    <xdr:graphicFrame macro="">
      <xdr:nvGraphicFramePr>
        <xdr:cNvPr id="56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57</xdr:row>
      <xdr:rowOff>0</xdr:rowOff>
    </xdr:from>
    <xdr:to>
      <xdr:col>7</xdr:col>
      <xdr:colOff>0</xdr:colOff>
      <xdr:row>57</xdr:row>
      <xdr:rowOff>0</xdr:rowOff>
    </xdr:to>
    <xdr:graphicFrame macro="">
      <xdr:nvGraphicFramePr>
        <xdr:cNvPr id="565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371475</xdr:colOff>
      <xdr:row>33</xdr:row>
      <xdr:rowOff>152399</xdr:rowOff>
    </xdr:from>
    <xdr:to>
      <xdr:col>7</xdr:col>
      <xdr:colOff>0</xdr:colOff>
      <xdr:row>51</xdr:row>
      <xdr:rowOff>104775</xdr:rowOff>
    </xdr:to>
    <xdr:graphicFrame macro="">
      <xdr:nvGraphicFramePr>
        <xdr:cNvPr id="565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33</xdr:row>
      <xdr:rowOff>0</xdr:rowOff>
    </xdr:from>
    <xdr:to>
      <xdr:col>7</xdr:col>
      <xdr:colOff>0</xdr:colOff>
      <xdr:row>33</xdr:row>
      <xdr:rowOff>0</xdr:rowOff>
    </xdr:to>
    <xdr:graphicFrame macro="">
      <xdr:nvGraphicFramePr>
        <xdr:cNvPr id="6679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33</xdr:row>
      <xdr:rowOff>0</xdr:rowOff>
    </xdr:from>
    <xdr:to>
      <xdr:col>7</xdr:col>
      <xdr:colOff>0</xdr:colOff>
      <xdr:row>33</xdr:row>
      <xdr:rowOff>0</xdr:rowOff>
    </xdr:to>
    <xdr:graphicFrame macro="">
      <xdr:nvGraphicFramePr>
        <xdr:cNvPr id="6680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graphicFrame macro="">
      <xdr:nvGraphicFramePr>
        <xdr:cNvPr id="6681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30</xdr:row>
      <xdr:rowOff>28575</xdr:rowOff>
    </xdr:from>
    <xdr:to>
      <xdr:col>7</xdr:col>
      <xdr:colOff>0</xdr:colOff>
      <xdr:row>52</xdr:row>
      <xdr:rowOff>38100</xdr:rowOff>
    </xdr:to>
    <xdr:graphicFrame macro="">
      <xdr:nvGraphicFramePr>
        <xdr:cNvPr id="4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57</xdr:row>
      <xdr:rowOff>9525</xdr:rowOff>
    </xdr:from>
    <xdr:to>
      <xdr:col>6</xdr:col>
      <xdr:colOff>171450</xdr:colOff>
      <xdr:row>76</xdr:row>
      <xdr:rowOff>85725</xdr:rowOff>
    </xdr:to>
    <xdr:graphicFrame macro="">
      <xdr:nvGraphicFramePr>
        <xdr:cNvPr id="752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444212</xdr:colOff>
      <xdr:row>29</xdr:row>
      <xdr:rowOff>105642</xdr:rowOff>
    </xdr:from>
    <xdr:to>
      <xdr:col>7</xdr:col>
      <xdr:colOff>129887</xdr:colOff>
      <xdr:row>50</xdr:row>
      <xdr:rowOff>86592</xdr:rowOff>
    </xdr:to>
    <xdr:graphicFrame macro="">
      <xdr:nvGraphicFramePr>
        <xdr:cNvPr id="752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/>
  </sheetViews>
  <sheetFormatPr baseColWidth="10" defaultColWidth="0" defaultRowHeight="18" customHeight="1" zeroHeight="1" x14ac:dyDescent="0.2"/>
  <cols>
    <col min="1" max="1" width="4.28515625" style="159" customWidth="1"/>
    <col min="2" max="2" width="59.85546875" style="159" customWidth="1"/>
    <col min="3" max="7" width="11.42578125" style="159" customWidth="1"/>
    <col min="8" max="8" width="6.28515625" style="159" customWidth="1"/>
    <col min="9" max="255" width="0" style="159" hidden="1" customWidth="1"/>
    <col min="256" max="256" width="1.42578125" style="159" customWidth="1"/>
    <col min="257" max="257" width="4.28515625" style="159" hidden="1"/>
    <col min="258" max="258" width="59.85546875" style="159" hidden="1"/>
    <col min="259" max="263" width="11.42578125" style="159" hidden="1"/>
    <col min="264" max="264" width="6.28515625" style="159" hidden="1"/>
    <col min="265" max="512" width="1.42578125" style="159" hidden="1"/>
    <col min="513" max="513" width="4.28515625" style="159" hidden="1"/>
    <col min="514" max="514" width="59.85546875" style="159" hidden="1"/>
    <col min="515" max="519" width="11.42578125" style="159" hidden="1"/>
    <col min="520" max="520" width="6.28515625" style="159" hidden="1"/>
    <col min="521" max="768" width="1.42578125" style="159" hidden="1"/>
    <col min="769" max="769" width="4.28515625" style="159" hidden="1"/>
    <col min="770" max="770" width="59.85546875" style="159" hidden="1"/>
    <col min="771" max="775" width="11.42578125" style="159" hidden="1"/>
    <col min="776" max="776" width="6.28515625" style="159" hidden="1"/>
    <col min="777" max="1024" width="1.42578125" style="159" hidden="1"/>
    <col min="1025" max="1025" width="4.28515625" style="159" hidden="1"/>
    <col min="1026" max="1026" width="59.85546875" style="159" hidden="1"/>
    <col min="1027" max="1031" width="11.42578125" style="159" hidden="1"/>
    <col min="1032" max="1032" width="6.28515625" style="159" hidden="1"/>
    <col min="1033" max="1280" width="1.42578125" style="159" hidden="1"/>
    <col min="1281" max="1281" width="4.28515625" style="159" hidden="1"/>
    <col min="1282" max="1282" width="59.85546875" style="159" hidden="1"/>
    <col min="1283" max="1287" width="11.42578125" style="159" hidden="1"/>
    <col min="1288" max="1288" width="6.28515625" style="159" hidden="1"/>
    <col min="1289" max="1536" width="1.42578125" style="159" hidden="1"/>
    <col min="1537" max="1537" width="4.28515625" style="159" hidden="1"/>
    <col min="1538" max="1538" width="59.85546875" style="159" hidden="1"/>
    <col min="1539" max="1543" width="11.42578125" style="159" hidden="1"/>
    <col min="1544" max="1544" width="6.28515625" style="159" hidden="1"/>
    <col min="1545" max="1792" width="1.42578125" style="159" hidden="1"/>
    <col min="1793" max="1793" width="4.28515625" style="159" hidden="1"/>
    <col min="1794" max="1794" width="59.85546875" style="159" hidden="1"/>
    <col min="1795" max="1799" width="11.42578125" style="159" hidden="1"/>
    <col min="1800" max="1800" width="6.28515625" style="159" hidden="1"/>
    <col min="1801" max="2048" width="1.42578125" style="159" hidden="1"/>
    <col min="2049" max="2049" width="4.28515625" style="159" hidden="1"/>
    <col min="2050" max="2050" width="59.85546875" style="159" hidden="1"/>
    <col min="2051" max="2055" width="11.42578125" style="159" hidden="1"/>
    <col min="2056" max="2056" width="6.28515625" style="159" hidden="1"/>
    <col min="2057" max="2304" width="1.42578125" style="159" hidden="1"/>
    <col min="2305" max="2305" width="4.28515625" style="159" hidden="1"/>
    <col min="2306" max="2306" width="59.85546875" style="159" hidden="1"/>
    <col min="2307" max="2311" width="11.42578125" style="159" hidden="1"/>
    <col min="2312" max="2312" width="6.28515625" style="159" hidden="1"/>
    <col min="2313" max="2560" width="1.42578125" style="159" hidden="1"/>
    <col min="2561" max="2561" width="4.28515625" style="159" hidden="1"/>
    <col min="2562" max="2562" width="59.85546875" style="159" hidden="1"/>
    <col min="2563" max="2567" width="11.42578125" style="159" hidden="1"/>
    <col min="2568" max="2568" width="6.28515625" style="159" hidden="1"/>
    <col min="2569" max="2816" width="1.42578125" style="159" hidden="1"/>
    <col min="2817" max="2817" width="4.28515625" style="159" hidden="1"/>
    <col min="2818" max="2818" width="59.85546875" style="159" hidden="1"/>
    <col min="2819" max="2823" width="11.42578125" style="159" hidden="1"/>
    <col min="2824" max="2824" width="6.28515625" style="159" hidden="1"/>
    <col min="2825" max="3072" width="1.42578125" style="159" hidden="1"/>
    <col min="3073" max="3073" width="4.28515625" style="159" hidden="1"/>
    <col min="3074" max="3074" width="59.85546875" style="159" hidden="1"/>
    <col min="3075" max="3079" width="11.42578125" style="159" hidden="1"/>
    <col min="3080" max="3080" width="6.28515625" style="159" hidden="1"/>
    <col min="3081" max="3328" width="1.42578125" style="159" hidden="1"/>
    <col min="3329" max="3329" width="4.28515625" style="159" hidden="1"/>
    <col min="3330" max="3330" width="59.85546875" style="159" hidden="1"/>
    <col min="3331" max="3335" width="11.42578125" style="159" hidden="1"/>
    <col min="3336" max="3336" width="6.28515625" style="159" hidden="1"/>
    <col min="3337" max="3584" width="1.42578125" style="159" hidden="1"/>
    <col min="3585" max="3585" width="4.28515625" style="159" hidden="1"/>
    <col min="3586" max="3586" width="59.85546875" style="159" hidden="1"/>
    <col min="3587" max="3591" width="11.42578125" style="159" hidden="1"/>
    <col min="3592" max="3592" width="6.28515625" style="159" hidden="1"/>
    <col min="3593" max="3840" width="1.42578125" style="159" hidden="1"/>
    <col min="3841" max="3841" width="4.28515625" style="159" hidden="1"/>
    <col min="3842" max="3842" width="59.85546875" style="159" hidden="1"/>
    <col min="3843" max="3847" width="11.42578125" style="159" hidden="1"/>
    <col min="3848" max="3848" width="6.28515625" style="159" hidden="1"/>
    <col min="3849" max="4096" width="1.42578125" style="159" hidden="1"/>
    <col min="4097" max="4097" width="4.28515625" style="159" hidden="1"/>
    <col min="4098" max="4098" width="59.85546875" style="159" hidden="1"/>
    <col min="4099" max="4103" width="11.42578125" style="159" hidden="1"/>
    <col min="4104" max="4104" width="6.28515625" style="159" hidden="1"/>
    <col min="4105" max="4352" width="1.42578125" style="159" hidden="1"/>
    <col min="4353" max="4353" width="4.28515625" style="159" hidden="1"/>
    <col min="4354" max="4354" width="59.85546875" style="159" hidden="1"/>
    <col min="4355" max="4359" width="11.42578125" style="159" hidden="1"/>
    <col min="4360" max="4360" width="6.28515625" style="159" hidden="1"/>
    <col min="4361" max="4608" width="1.42578125" style="159" hidden="1"/>
    <col min="4609" max="4609" width="4.28515625" style="159" hidden="1"/>
    <col min="4610" max="4610" width="59.85546875" style="159" hidden="1"/>
    <col min="4611" max="4615" width="11.42578125" style="159" hidden="1"/>
    <col min="4616" max="4616" width="6.28515625" style="159" hidden="1"/>
    <col min="4617" max="4864" width="1.42578125" style="159" hidden="1"/>
    <col min="4865" max="4865" width="4.28515625" style="159" hidden="1"/>
    <col min="4866" max="4866" width="59.85546875" style="159" hidden="1"/>
    <col min="4867" max="4871" width="11.42578125" style="159" hidden="1"/>
    <col min="4872" max="4872" width="6.28515625" style="159" hidden="1"/>
    <col min="4873" max="5120" width="1.42578125" style="159" hidden="1"/>
    <col min="5121" max="5121" width="4.28515625" style="159" hidden="1"/>
    <col min="5122" max="5122" width="59.85546875" style="159" hidden="1"/>
    <col min="5123" max="5127" width="11.42578125" style="159" hidden="1"/>
    <col min="5128" max="5128" width="6.28515625" style="159" hidden="1"/>
    <col min="5129" max="5376" width="1.42578125" style="159" hidden="1"/>
    <col min="5377" max="5377" width="4.28515625" style="159" hidden="1"/>
    <col min="5378" max="5378" width="59.85546875" style="159" hidden="1"/>
    <col min="5379" max="5383" width="11.42578125" style="159" hidden="1"/>
    <col min="5384" max="5384" width="6.28515625" style="159" hidden="1"/>
    <col min="5385" max="5632" width="1.42578125" style="159" hidden="1"/>
    <col min="5633" max="5633" width="4.28515625" style="159" hidden="1"/>
    <col min="5634" max="5634" width="59.85546875" style="159" hidden="1"/>
    <col min="5635" max="5639" width="11.42578125" style="159" hidden="1"/>
    <col min="5640" max="5640" width="6.28515625" style="159" hidden="1"/>
    <col min="5641" max="5888" width="1.42578125" style="159" hidden="1"/>
    <col min="5889" max="5889" width="4.28515625" style="159" hidden="1"/>
    <col min="5890" max="5890" width="59.85546875" style="159" hidden="1"/>
    <col min="5891" max="5895" width="11.42578125" style="159" hidden="1"/>
    <col min="5896" max="5896" width="6.28515625" style="159" hidden="1"/>
    <col min="5897" max="6144" width="1.42578125" style="159" hidden="1"/>
    <col min="6145" max="6145" width="4.28515625" style="159" hidden="1"/>
    <col min="6146" max="6146" width="59.85546875" style="159" hidden="1"/>
    <col min="6147" max="6151" width="11.42578125" style="159" hidden="1"/>
    <col min="6152" max="6152" width="6.28515625" style="159" hidden="1"/>
    <col min="6153" max="6400" width="1.42578125" style="159" hidden="1"/>
    <col min="6401" max="6401" width="4.28515625" style="159" hidden="1"/>
    <col min="6402" max="6402" width="59.85546875" style="159" hidden="1"/>
    <col min="6403" max="6407" width="11.42578125" style="159" hidden="1"/>
    <col min="6408" max="6408" width="6.28515625" style="159" hidden="1"/>
    <col min="6409" max="6656" width="1.42578125" style="159" hidden="1"/>
    <col min="6657" max="6657" width="4.28515625" style="159" hidden="1"/>
    <col min="6658" max="6658" width="59.85546875" style="159" hidden="1"/>
    <col min="6659" max="6663" width="11.42578125" style="159" hidden="1"/>
    <col min="6664" max="6664" width="6.28515625" style="159" hidden="1"/>
    <col min="6665" max="6912" width="1.42578125" style="159" hidden="1"/>
    <col min="6913" max="6913" width="4.28515625" style="159" hidden="1"/>
    <col min="6914" max="6914" width="59.85546875" style="159" hidden="1"/>
    <col min="6915" max="6919" width="11.42578125" style="159" hidden="1"/>
    <col min="6920" max="6920" width="6.28515625" style="159" hidden="1"/>
    <col min="6921" max="7168" width="1.42578125" style="159" hidden="1"/>
    <col min="7169" max="7169" width="4.28515625" style="159" hidden="1"/>
    <col min="7170" max="7170" width="59.85546875" style="159" hidden="1"/>
    <col min="7171" max="7175" width="11.42578125" style="159" hidden="1"/>
    <col min="7176" max="7176" width="6.28515625" style="159" hidden="1"/>
    <col min="7177" max="7424" width="1.42578125" style="159" hidden="1"/>
    <col min="7425" max="7425" width="4.28515625" style="159" hidden="1"/>
    <col min="7426" max="7426" width="59.85546875" style="159" hidden="1"/>
    <col min="7427" max="7431" width="11.42578125" style="159" hidden="1"/>
    <col min="7432" max="7432" width="6.28515625" style="159" hidden="1"/>
    <col min="7433" max="7680" width="1.42578125" style="159" hidden="1"/>
    <col min="7681" max="7681" width="4.28515625" style="159" hidden="1"/>
    <col min="7682" max="7682" width="59.85546875" style="159" hidden="1"/>
    <col min="7683" max="7687" width="11.42578125" style="159" hidden="1"/>
    <col min="7688" max="7688" width="6.28515625" style="159" hidden="1"/>
    <col min="7689" max="7936" width="1.42578125" style="159" hidden="1"/>
    <col min="7937" max="7937" width="4.28515625" style="159" hidden="1"/>
    <col min="7938" max="7938" width="59.85546875" style="159" hidden="1"/>
    <col min="7939" max="7943" width="11.42578125" style="159" hidden="1"/>
    <col min="7944" max="7944" width="6.28515625" style="159" hidden="1"/>
    <col min="7945" max="8192" width="1.42578125" style="159" hidden="1"/>
    <col min="8193" max="8193" width="4.28515625" style="159" hidden="1"/>
    <col min="8194" max="8194" width="59.85546875" style="159" hidden="1"/>
    <col min="8195" max="8199" width="11.42578125" style="159" hidden="1"/>
    <col min="8200" max="8200" width="6.28515625" style="159" hidden="1"/>
    <col min="8201" max="8448" width="1.42578125" style="159" hidden="1"/>
    <col min="8449" max="8449" width="4.28515625" style="159" hidden="1"/>
    <col min="8450" max="8450" width="59.85546875" style="159" hidden="1"/>
    <col min="8451" max="8455" width="11.42578125" style="159" hidden="1"/>
    <col min="8456" max="8456" width="6.28515625" style="159" hidden="1"/>
    <col min="8457" max="8704" width="1.42578125" style="159" hidden="1"/>
    <col min="8705" max="8705" width="4.28515625" style="159" hidden="1"/>
    <col min="8706" max="8706" width="59.85546875" style="159" hidden="1"/>
    <col min="8707" max="8711" width="11.42578125" style="159" hidden="1"/>
    <col min="8712" max="8712" width="6.28515625" style="159" hidden="1"/>
    <col min="8713" max="8960" width="1.42578125" style="159" hidden="1"/>
    <col min="8961" max="8961" width="4.28515625" style="159" hidden="1"/>
    <col min="8962" max="8962" width="59.85546875" style="159" hidden="1"/>
    <col min="8963" max="8967" width="11.42578125" style="159" hidden="1"/>
    <col min="8968" max="8968" width="6.28515625" style="159" hidden="1"/>
    <col min="8969" max="9216" width="1.42578125" style="159" hidden="1"/>
    <col min="9217" max="9217" width="4.28515625" style="159" hidden="1"/>
    <col min="9218" max="9218" width="59.85546875" style="159" hidden="1"/>
    <col min="9219" max="9223" width="11.42578125" style="159" hidden="1"/>
    <col min="9224" max="9224" width="6.28515625" style="159" hidden="1"/>
    <col min="9225" max="9472" width="1.42578125" style="159" hidden="1"/>
    <col min="9473" max="9473" width="4.28515625" style="159" hidden="1"/>
    <col min="9474" max="9474" width="59.85546875" style="159" hidden="1"/>
    <col min="9475" max="9479" width="11.42578125" style="159" hidden="1"/>
    <col min="9480" max="9480" width="6.28515625" style="159" hidden="1"/>
    <col min="9481" max="9728" width="1.42578125" style="159" hidden="1"/>
    <col min="9729" max="9729" width="4.28515625" style="159" hidden="1"/>
    <col min="9730" max="9730" width="59.85546875" style="159" hidden="1"/>
    <col min="9731" max="9735" width="11.42578125" style="159" hidden="1"/>
    <col min="9736" max="9736" width="6.28515625" style="159" hidden="1"/>
    <col min="9737" max="9984" width="1.42578125" style="159" hidden="1"/>
    <col min="9985" max="9985" width="4.28515625" style="159" hidden="1"/>
    <col min="9986" max="9986" width="59.85546875" style="159" hidden="1"/>
    <col min="9987" max="9991" width="11.42578125" style="159" hidden="1"/>
    <col min="9992" max="9992" width="6.28515625" style="159" hidden="1"/>
    <col min="9993" max="10240" width="1.42578125" style="159" hidden="1"/>
    <col min="10241" max="10241" width="4.28515625" style="159" hidden="1"/>
    <col min="10242" max="10242" width="59.85546875" style="159" hidden="1"/>
    <col min="10243" max="10247" width="11.42578125" style="159" hidden="1"/>
    <col min="10248" max="10248" width="6.28515625" style="159" hidden="1"/>
    <col min="10249" max="10496" width="1.42578125" style="159" hidden="1"/>
    <col min="10497" max="10497" width="4.28515625" style="159" hidden="1"/>
    <col min="10498" max="10498" width="59.85546875" style="159" hidden="1"/>
    <col min="10499" max="10503" width="11.42578125" style="159" hidden="1"/>
    <col min="10504" max="10504" width="6.28515625" style="159" hidden="1"/>
    <col min="10505" max="10752" width="1.42578125" style="159" hidden="1"/>
    <col min="10753" max="10753" width="4.28515625" style="159" hidden="1"/>
    <col min="10754" max="10754" width="59.85546875" style="159" hidden="1"/>
    <col min="10755" max="10759" width="11.42578125" style="159" hidden="1"/>
    <col min="10760" max="10760" width="6.28515625" style="159" hidden="1"/>
    <col min="10761" max="11008" width="1.42578125" style="159" hidden="1"/>
    <col min="11009" max="11009" width="4.28515625" style="159" hidden="1"/>
    <col min="11010" max="11010" width="59.85546875" style="159" hidden="1"/>
    <col min="11011" max="11015" width="11.42578125" style="159" hidden="1"/>
    <col min="11016" max="11016" width="6.28515625" style="159" hidden="1"/>
    <col min="11017" max="11264" width="1.42578125" style="159" hidden="1"/>
    <col min="11265" max="11265" width="4.28515625" style="159" hidden="1"/>
    <col min="11266" max="11266" width="59.85546875" style="159" hidden="1"/>
    <col min="11267" max="11271" width="11.42578125" style="159" hidden="1"/>
    <col min="11272" max="11272" width="6.28515625" style="159" hidden="1"/>
    <col min="11273" max="11520" width="1.42578125" style="159" hidden="1"/>
    <col min="11521" max="11521" width="4.28515625" style="159" hidden="1"/>
    <col min="11522" max="11522" width="59.85546875" style="159" hidden="1"/>
    <col min="11523" max="11527" width="11.42578125" style="159" hidden="1"/>
    <col min="11528" max="11528" width="6.28515625" style="159" hidden="1"/>
    <col min="11529" max="11776" width="1.42578125" style="159" hidden="1"/>
    <col min="11777" max="11777" width="4.28515625" style="159" hidden="1"/>
    <col min="11778" max="11778" width="59.85546875" style="159" hidden="1"/>
    <col min="11779" max="11783" width="11.42578125" style="159" hidden="1"/>
    <col min="11784" max="11784" width="6.28515625" style="159" hidden="1"/>
    <col min="11785" max="12032" width="1.42578125" style="159" hidden="1"/>
    <col min="12033" max="12033" width="4.28515625" style="159" hidden="1"/>
    <col min="12034" max="12034" width="59.85546875" style="159" hidden="1"/>
    <col min="12035" max="12039" width="11.42578125" style="159" hidden="1"/>
    <col min="12040" max="12040" width="6.28515625" style="159" hidden="1"/>
    <col min="12041" max="12288" width="1.42578125" style="159" hidden="1"/>
    <col min="12289" max="12289" width="4.28515625" style="159" hidden="1"/>
    <col min="12290" max="12290" width="59.85546875" style="159" hidden="1"/>
    <col min="12291" max="12295" width="11.42578125" style="159" hidden="1"/>
    <col min="12296" max="12296" width="6.28515625" style="159" hidden="1"/>
    <col min="12297" max="12544" width="1.42578125" style="159" hidden="1"/>
    <col min="12545" max="12545" width="4.28515625" style="159" hidden="1"/>
    <col min="12546" max="12546" width="59.85546875" style="159" hidden="1"/>
    <col min="12547" max="12551" width="11.42578125" style="159" hidden="1"/>
    <col min="12552" max="12552" width="6.28515625" style="159" hidden="1"/>
    <col min="12553" max="12800" width="1.42578125" style="159" hidden="1"/>
    <col min="12801" max="12801" width="4.28515625" style="159" hidden="1"/>
    <col min="12802" max="12802" width="59.85546875" style="159" hidden="1"/>
    <col min="12803" max="12807" width="11.42578125" style="159" hidden="1"/>
    <col min="12808" max="12808" width="6.28515625" style="159" hidden="1"/>
    <col min="12809" max="13056" width="1.42578125" style="159" hidden="1"/>
    <col min="13057" max="13057" width="4.28515625" style="159" hidden="1"/>
    <col min="13058" max="13058" width="59.85546875" style="159" hidden="1"/>
    <col min="13059" max="13063" width="11.42578125" style="159" hidden="1"/>
    <col min="13064" max="13064" width="6.28515625" style="159" hidden="1"/>
    <col min="13065" max="13312" width="1.42578125" style="159" hidden="1"/>
    <col min="13313" max="13313" width="4.28515625" style="159" hidden="1"/>
    <col min="13314" max="13314" width="59.85546875" style="159" hidden="1"/>
    <col min="13315" max="13319" width="11.42578125" style="159" hidden="1"/>
    <col min="13320" max="13320" width="6.28515625" style="159" hidden="1"/>
    <col min="13321" max="13568" width="1.42578125" style="159" hidden="1"/>
    <col min="13569" max="13569" width="4.28515625" style="159" hidden="1"/>
    <col min="13570" max="13570" width="59.85546875" style="159" hidden="1"/>
    <col min="13571" max="13575" width="11.42578125" style="159" hidden="1"/>
    <col min="13576" max="13576" width="6.28515625" style="159" hidden="1"/>
    <col min="13577" max="13824" width="1.42578125" style="159" hidden="1"/>
    <col min="13825" max="13825" width="4.28515625" style="159" hidden="1"/>
    <col min="13826" max="13826" width="59.85546875" style="159" hidden="1"/>
    <col min="13827" max="13831" width="11.42578125" style="159" hidden="1"/>
    <col min="13832" max="13832" width="6.28515625" style="159" hidden="1"/>
    <col min="13833" max="14080" width="1.42578125" style="159" hidden="1"/>
    <col min="14081" max="14081" width="4.28515625" style="159" hidden="1"/>
    <col min="14082" max="14082" width="59.85546875" style="159" hidden="1"/>
    <col min="14083" max="14087" width="11.42578125" style="159" hidden="1"/>
    <col min="14088" max="14088" width="6.28515625" style="159" hidden="1"/>
    <col min="14089" max="14336" width="1.42578125" style="159" hidden="1"/>
    <col min="14337" max="14337" width="4.28515625" style="159" hidden="1"/>
    <col min="14338" max="14338" width="59.85546875" style="159" hidden="1"/>
    <col min="14339" max="14343" width="11.42578125" style="159" hidden="1"/>
    <col min="14344" max="14344" width="6.28515625" style="159" hidden="1"/>
    <col min="14345" max="14592" width="1.42578125" style="159" hidden="1"/>
    <col min="14593" max="14593" width="4.28515625" style="159" hidden="1"/>
    <col min="14594" max="14594" width="59.85546875" style="159" hidden="1"/>
    <col min="14595" max="14599" width="11.42578125" style="159" hidden="1"/>
    <col min="14600" max="14600" width="6.28515625" style="159" hidden="1"/>
    <col min="14601" max="14848" width="1.42578125" style="159" hidden="1"/>
    <col min="14849" max="14849" width="4.28515625" style="159" hidden="1"/>
    <col min="14850" max="14850" width="59.85546875" style="159" hidden="1"/>
    <col min="14851" max="14855" width="11.42578125" style="159" hidden="1"/>
    <col min="14856" max="14856" width="6.28515625" style="159" hidden="1"/>
    <col min="14857" max="15104" width="1.42578125" style="159" hidden="1"/>
    <col min="15105" max="15105" width="4.28515625" style="159" hidden="1"/>
    <col min="15106" max="15106" width="59.85546875" style="159" hidden="1"/>
    <col min="15107" max="15111" width="11.42578125" style="159" hidden="1"/>
    <col min="15112" max="15112" width="6.28515625" style="159" hidden="1"/>
    <col min="15113" max="15360" width="1.42578125" style="159" hidden="1"/>
    <col min="15361" max="15361" width="4.28515625" style="159" hidden="1"/>
    <col min="15362" max="15362" width="59.85546875" style="159" hidden="1"/>
    <col min="15363" max="15367" width="11.42578125" style="159" hidden="1"/>
    <col min="15368" max="15368" width="6.28515625" style="159" hidden="1"/>
    <col min="15369" max="15616" width="1.42578125" style="159" hidden="1"/>
    <col min="15617" max="15617" width="4.28515625" style="159" hidden="1"/>
    <col min="15618" max="15618" width="59.85546875" style="159" hidden="1"/>
    <col min="15619" max="15623" width="11.42578125" style="159" hidden="1"/>
    <col min="15624" max="15624" width="6.28515625" style="159" hidden="1"/>
    <col min="15625" max="15872" width="1.42578125" style="159" hidden="1"/>
    <col min="15873" max="15873" width="4.28515625" style="159" hidden="1"/>
    <col min="15874" max="15874" width="59.85546875" style="159" hidden="1"/>
    <col min="15875" max="15879" width="11.42578125" style="159" hidden="1"/>
    <col min="15880" max="15880" width="6.28515625" style="159" hidden="1"/>
    <col min="15881" max="16128" width="1.42578125" style="159" hidden="1"/>
    <col min="16129" max="16129" width="4.28515625" style="159" hidden="1"/>
    <col min="16130" max="16130" width="59.85546875" style="159" hidden="1"/>
    <col min="16131" max="16135" width="11.42578125" style="159" hidden="1"/>
    <col min="16136" max="16136" width="6.28515625" style="159" hidden="1"/>
    <col min="16137" max="16384" width="1.42578125" style="159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60" t="s">
        <v>308</v>
      </c>
      <c r="C8" s="161"/>
      <c r="D8" s="161"/>
      <c r="E8" s="161"/>
      <c r="F8" s="161"/>
      <c r="G8" s="161"/>
      <c r="H8" s="161"/>
    </row>
    <row r="9" spans="2:8" ht="18" customHeight="1" x14ac:dyDescent="0.2"/>
    <row r="10" spans="2:8" ht="18" customHeight="1" x14ac:dyDescent="0.2">
      <c r="B10" s="162" t="s">
        <v>309</v>
      </c>
    </row>
    <row r="11" spans="2:8" ht="18" customHeight="1" x14ac:dyDescent="0.2">
      <c r="B11" s="162" t="s">
        <v>310</v>
      </c>
    </row>
    <row r="12" spans="2:8" ht="18" customHeight="1" x14ac:dyDescent="0.2">
      <c r="B12" s="162" t="s">
        <v>311</v>
      </c>
    </row>
    <row r="13" spans="2:8" ht="18" customHeight="1" x14ac:dyDescent="0.2">
      <c r="B13" s="162" t="s">
        <v>312</v>
      </c>
    </row>
    <row r="14" spans="2:8" ht="18" customHeight="1" x14ac:dyDescent="0.2">
      <c r="B14" s="162" t="s">
        <v>313</v>
      </c>
    </row>
    <row r="15" spans="2:8" ht="18" customHeight="1" x14ac:dyDescent="0.2">
      <c r="B15" s="162" t="s">
        <v>314</v>
      </c>
    </row>
    <row r="16" spans="2:8" ht="18" customHeight="1" x14ac:dyDescent="0.2">
      <c r="B16" s="162" t="s">
        <v>315</v>
      </c>
    </row>
    <row r="17" spans="2:2" ht="18" customHeight="1" x14ac:dyDescent="0.2">
      <c r="B17" s="162" t="s">
        <v>316</v>
      </c>
    </row>
    <row r="18" spans="2:2" ht="18" customHeight="1" x14ac:dyDescent="0.2">
      <c r="B18" s="162" t="s">
        <v>317</v>
      </c>
    </row>
    <row r="19" spans="2:2" ht="18" customHeight="1" x14ac:dyDescent="0.2">
      <c r="B19" s="162" t="s">
        <v>318</v>
      </c>
    </row>
    <row r="20" spans="2:2" ht="18" customHeight="1" x14ac:dyDescent="0.2">
      <c r="B20" s="162" t="s">
        <v>319</v>
      </c>
    </row>
    <row r="21" spans="2:2" ht="18" customHeight="1" x14ac:dyDescent="0.2">
      <c r="B21" s="162" t="s">
        <v>320</v>
      </c>
    </row>
    <row r="22" spans="2:2" ht="18" customHeight="1" x14ac:dyDescent="0.2"/>
    <row r="23" spans="2:2" ht="18" customHeight="1" x14ac:dyDescent="0.2"/>
    <row r="24" spans="2:2" s="163" customFormat="1" ht="18" customHeight="1" x14ac:dyDescent="0.2"/>
    <row r="25" spans="2:2" ht="18" customHeight="1" x14ac:dyDescent="0.2"/>
  </sheetData>
  <hyperlinks>
    <hyperlink ref="B10" location="'8.1.1-G1 '!A1" display="8.1: Relación con la actividad de la población de 16 y más años"/>
    <hyperlink ref="B11" location="'8.2.1'!A1" display="8.2: Movimiento laboral registrado"/>
    <hyperlink ref="B12" location="'8.3.1-G3'!A1" display="8.3: Afiliación al Sistema General de la Seguridad Social"/>
    <hyperlink ref="B13" location="'8.4.1-8.4.2'!A1" display="8.4: Relaciones laborales"/>
    <hyperlink ref="B14" location="'8.5.1_8.5.2'!A1" display="8.5: Protección social"/>
    <hyperlink ref="B15" location="'8.6.1-8.6.2-8.6.3'!A1" display="8.6: Condiciones de trabajo"/>
    <hyperlink ref="B16" location="'8.7.1 Y 8.7.2'!A1" display="8.7: Empresas inscritas en la Seguridad Social"/>
    <hyperlink ref="B17" location="'8.8.1'!Área_de_impresión" display="8.8: Empresas de trabajo temporal (ETT)"/>
    <hyperlink ref="B18" location="'8.9.1-8.9.2'!A1" display="8.9: Mediación, arbitraje y conciliación"/>
    <hyperlink ref="B19" location="'8.10.1-8.10.2 8.10.3'!A1" display="8.10: Asuntos judiciales y sociales"/>
    <hyperlink ref="B20" location="'8.11.1 '!A1" display="8.11: Trabajadores extranjeros"/>
    <hyperlink ref="B21" location="'8.12.1 -8.12.2'!A1" display="8.12: Coste Laboral, Jornada y Salari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R54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3" style="5" customWidth="1"/>
    <col min="2" max="6" width="9.28515625" style="5" customWidth="1"/>
    <col min="7" max="7" width="2.7109375" style="5" customWidth="1"/>
    <col min="8" max="8" width="10" style="5" customWidth="1"/>
    <col min="9" max="16384" width="11.42578125" style="5"/>
  </cols>
  <sheetData>
    <row r="1" spans="1:11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I1" s="4"/>
    </row>
    <row r="2" spans="1:11" ht="14.1" customHeight="1" x14ac:dyDescent="0.2">
      <c r="A2" s="4"/>
      <c r="B2" s="4"/>
      <c r="C2" s="4"/>
      <c r="D2" s="4"/>
      <c r="G2" s="4"/>
      <c r="H2" s="4"/>
      <c r="I2" s="4"/>
      <c r="K2" s="164" t="s">
        <v>321</v>
      </c>
    </row>
    <row r="3" spans="1:11" ht="14.1" customHeight="1" x14ac:dyDescent="0.2">
      <c r="A3" s="6" t="s">
        <v>298</v>
      </c>
      <c r="B3" s="4"/>
      <c r="C3" s="4"/>
      <c r="D3" s="4"/>
      <c r="G3" s="4"/>
      <c r="H3" s="4"/>
      <c r="I3" s="4"/>
    </row>
    <row r="4" spans="1:11" ht="14.1" customHeight="1" x14ac:dyDescent="0.2">
      <c r="A4" s="4"/>
      <c r="B4" s="4"/>
      <c r="C4" s="4"/>
      <c r="D4" s="4"/>
      <c r="G4" s="4"/>
      <c r="H4" s="4"/>
      <c r="I4" s="4"/>
    </row>
    <row r="5" spans="1:11" ht="14.1" customHeight="1" x14ac:dyDescent="0.2">
      <c r="A5" s="6" t="s">
        <v>299</v>
      </c>
      <c r="B5" s="4"/>
      <c r="C5" s="4"/>
      <c r="D5" s="4"/>
      <c r="G5" s="4"/>
      <c r="H5" s="4"/>
      <c r="I5" s="4"/>
    </row>
    <row r="6" spans="1:11" ht="14.1" customHeight="1" x14ac:dyDescent="0.2">
      <c r="A6" s="3"/>
      <c r="B6" s="7"/>
      <c r="C6" s="7"/>
      <c r="D6" s="7"/>
      <c r="E6" s="7"/>
      <c r="F6" s="7"/>
      <c r="G6" s="3"/>
      <c r="H6" s="3"/>
      <c r="I6" s="4"/>
    </row>
    <row r="7" spans="1:11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  <c r="I7" s="4"/>
      <c r="J7"/>
    </row>
    <row r="8" spans="1:11" ht="14.1" customHeight="1" x14ac:dyDescent="0.2">
      <c r="A8" s="10"/>
      <c r="B8" s="53">
        <v>2013</v>
      </c>
      <c r="C8" s="53">
        <v>2014</v>
      </c>
      <c r="D8" s="53">
        <v>2015</v>
      </c>
      <c r="E8" s="53">
        <v>2016</v>
      </c>
      <c r="F8" s="53">
        <v>2017</v>
      </c>
      <c r="G8" s="12"/>
      <c r="H8" s="53">
        <v>2017</v>
      </c>
      <c r="I8" s="4"/>
      <c r="J8"/>
    </row>
    <row r="9" spans="1:11" ht="14.1" customHeight="1" x14ac:dyDescent="0.2">
      <c r="A9" s="7"/>
      <c r="B9" s="4"/>
      <c r="C9" s="4"/>
      <c r="D9" s="4"/>
      <c r="E9" s="4"/>
      <c r="F9" s="4"/>
      <c r="G9" s="15"/>
      <c r="H9" s="15"/>
      <c r="I9" s="4"/>
      <c r="J9"/>
    </row>
    <row r="10" spans="1:11" ht="14.1" customHeight="1" x14ac:dyDescent="0.2">
      <c r="A10" s="14" t="s">
        <v>152</v>
      </c>
      <c r="B10" s="15">
        <v>17</v>
      </c>
      <c r="C10" s="15">
        <v>14</v>
      </c>
      <c r="D10" s="15">
        <v>14</v>
      </c>
      <c r="E10" s="15">
        <v>2</v>
      </c>
      <c r="F10" s="15">
        <v>11</v>
      </c>
      <c r="G10" s="15"/>
      <c r="H10" s="15">
        <v>730</v>
      </c>
      <c r="I10" s="115"/>
      <c r="J10"/>
    </row>
    <row r="11" spans="1:11" ht="14.1" customHeight="1" x14ac:dyDescent="0.2">
      <c r="A11" s="4"/>
      <c r="B11" s="4"/>
      <c r="C11" s="15"/>
      <c r="D11" s="15"/>
      <c r="E11" s="15"/>
      <c r="F11" s="15"/>
      <c r="G11" s="15"/>
      <c r="H11" s="15"/>
      <c r="I11" s="4"/>
      <c r="J11"/>
    </row>
    <row r="12" spans="1:11" ht="14.1" customHeight="1" x14ac:dyDescent="0.2">
      <c r="A12" s="27" t="s">
        <v>153</v>
      </c>
      <c r="B12" s="13"/>
      <c r="C12" s="15"/>
      <c r="D12" s="15"/>
      <c r="E12" s="15"/>
      <c r="F12" s="15"/>
      <c r="G12" s="15"/>
      <c r="H12" s="15"/>
      <c r="I12" s="4"/>
      <c r="J12"/>
    </row>
    <row r="13" spans="1:11" ht="14.1" customHeight="1" x14ac:dyDescent="0.2">
      <c r="A13" s="17" t="s">
        <v>154</v>
      </c>
      <c r="B13" s="15">
        <v>68</v>
      </c>
      <c r="C13" s="15">
        <v>14</v>
      </c>
      <c r="D13" s="15">
        <v>16</v>
      </c>
      <c r="E13" s="15">
        <v>2</v>
      </c>
      <c r="F13" s="15">
        <v>193</v>
      </c>
      <c r="G13" s="15"/>
      <c r="H13" s="15">
        <v>367229</v>
      </c>
      <c r="I13" s="4"/>
      <c r="J13"/>
    </row>
    <row r="14" spans="1:11" ht="14.1" customHeight="1" x14ac:dyDescent="0.2">
      <c r="A14" s="17" t="s">
        <v>155</v>
      </c>
      <c r="B14" s="15">
        <v>2498</v>
      </c>
      <c r="C14" s="15">
        <v>1676</v>
      </c>
      <c r="D14" s="15">
        <v>1734</v>
      </c>
      <c r="E14" s="15">
        <v>380</v>
      </c>
      <c r="F14" s="15">
        <v>6201</v>
      </c>
      <c r="G14" s="15"/>
      <c r="H14" s="15">
        <v>4057210</v>
      </c>
      <c r="I14" s="4"/>
      <c r="J14"/>
    </row>
    <row r="15" spans="1:11" ht="14.1" customHeight="1" x14ac:dyDescent="0.2">
      <c r="A15" s="17" t="s">
        <v>156</v>
      </c>
      <c r="B15" s="15">
        <v>608</v>
      </c>
      <c r="C15" s="15">
        <v>358</v>
      </c>
      <c r="D15" s="15">
        <v>426</v>
      </c>
      <c r="E15" s="15">
        <v>17</v>
      </c>
      <c r="F15" s="15">
        <v>345</v>
      </c>
      <c r="G15" s="15"/>
      <c r="H15" s="15">
        <v>482878</v>
      </c>
      <c r="I15" s="4"/>
      <c r="J15"/>
    </row>
    <row r="16" spans="1:11" ht="14.1" customHeight="1" x14ac:dyDescent="0.2">
      <c r="A16" s="17" t="s">
        <v>157</v>
      </c>
      <c r="B16" s="15">
        <v>1911</v>
      </c>
      <c r="C16" s="15">
        <v>376</v>
      </c>
      <c r="D16" s="15">
        <v>713</v>
      </c>
      <c r="E16" s="15">
        <v>29</v>
      </c>
      <c r="F16" s="15">
        <v>567</v>
      </c>
      <c r="G16" s="15"/>
      <c r="H16" s="15">
        <v>851444</v>
      </c>
      <c r="I16" s="4"/>
      <c r="J16"/>
    </row>
    <row r="17" spans="1:12" ht="14.1" customHeight="1" x14ac:dyDescent="0.2">
      <c r="A17" s="19"/>
      <c r="B17" s="20"/>
      <c r="C17" s="21"/>
      <c r="D17" s="21"/>
      <c r="E17" s="20"/>
      <c r="F17" s="20"/>
      <c r="G17" s="56"/>
      <c r="H17" s="56"/>
      <c r="I17" s="4"/>
      <c r="J17"/>
    </row>
    <row r="18" spans="1:12" ht="14.1" customHeight="1" x14ac:dyDescent="0.2">
      <c r="A18" s="22" t="s">
        <v>434</v>
      </c>
      <c r="B18" s="23"/>
      <c r="C18" s="23"/>
      <c r="D18" s="23"/>
      <c r="E18" s="23"/>
      <c r="F18" s="23"/>
      <c r="G18" s="57"/>
      <c r="H18" s="57"/>
      <c r="I18" s="4"/>
      <c r="J18"/>
    </row>
    <row r="19" spans="1:12" ht="14.1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/>
    </row>
    <row r="20" spans="1:12" ht="14.1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/>
    </row>
    <row r="21" spans="1:12" ht="14.1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/>
    </row>
    <row r="22" spans="1:12" ht="14.1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/>
    </row>
    <row r="23" spans="1:12" ht="14.1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/>
    </row>
    <row r="24" spans="1:12" ht="14.1" customHeight="1" x14ac:dyDescent="0.2">
      <c r="J24"/>
    </row>
    <row r="25" spans="1:12" ht="14.1" customHeight="1" x14ac:dyDescent="0.2">
      <c r="J25"/>
    </row>
    <row r="26" spans="1:12" ht="14.1" customHeight="1" x14ac:dyDescent="0.2">
      <c r="A26" s="6" t="s">
        <v>300</v>
      </c>
      <c r="B26" s="4"/>
      <c r="C26" s="4"/>
      <c r="D26" s="4"/>
      <c r="G26" s="4"/>
      <c r="H26" s="4"/>
      <c r="J26"/>
    </row>
    <row r="27" spans="1:12" ht="14.1" customHeight="1" x14ac:dyDescent="0.2">
      <c r="A27" s="6" t="s">
        <v>221</v>
      </c>
      <c r="B27" s="4"/>
      <c r="C27" s="4"/>
      <c r="D27" s="4"/>
      <c r="E27" s="4"/>
      <c r="F27" s="4"/>
      <c r="G27" s="4"/>
      <c r="H27" s="4"/>
      <c r="J27"/>
    </row>
    <row r="28" spans="1:12" ht="14.1" customHeight="1" x14ac:dyDescent="0.2">
      <c r="A28" s="3"/>
      <c r="B28" s="7"/>
      <c r="C28" s="7"/>
      <c r="D28" s="7"/>
      <c r="E28" s="7"/>
      <c r="F28" s="7"/>
      <c r="G28" s="3"/>
      <c r="H28" s="3"/>
      <c r="J28"/>
    </row>
    <row r="29" spans="1:12" ht="14.1" customHeight="1" x14ac:dyDescent="0.2">
      <c r="A29" s="8"/>
      <c r="B29" s="9" t="s">
        <v>21</v>
      </c>
      <c r="C29" s="9"/>
      <c r="D29" s="9"/>
      <c r="E29" s="9"/>
      <c r="F29" s="9"/>
      <c r="G29" s="9"/>
      <c r="H29" s="9" t="s">
        <v>22</v>
      </c>
      <c r="J29"/>
    </row>
    <row r="30" spans="1:12" ht="14.1" customHeight="1" x14ac:dyDescent="0.2">
      <c r="A30" s="10"/>
      <c r="B30" s="11">
        <v>2013</v>
      </c>
      <c r="C30" s="11">
        <v>2014</v>
      </c>
      <c r="D30" s="11">
        <v>2015</v>
      </c>
      <c r="E30" s="11">
        <v>2016</v>
      </c>
      <c r="F30" s="11" t="s">
        <v>435</v>
      </c>
      <c r="G30" s="12"/>
      <c r="H30" s="11" t="s">
        <v>435</v>
      </c>
      <c r="J30"/>
    </row>
    <row r="31" spans="1:12" ht="14.1" customHeight="1" x14ac:dyDescent="0.2">
      <c r="A31" s="7"/>
      <c r="B31" s="4"/>
      <c r="C31" s="4"/>
      <c r="D31" s="4"/>
      <c r="E31" s="4"/>
      <c r="F31" s="4"/>
      <c r="G31" s="15"/>
      <c r="H31" s="15"/>
      <c r="J31"/>
    </row>
    <row r="32" spans="1:12" ht="14.1" customHeight="1" x14ac:dyDescent="0.2">
      <c r="A32" s="14" t="s">
        <v>158</v>
      </c>
      <c r="B32" s="15">
        <v>54</v>
      </c>
      <c r="C32" s="15">
        <v>60</v>
      </c>
      <c r="D32" s="15">
        <v>70</v>
      </c>
      <c r="E32" s="15">
        <v>64</v>
      </c>
      <c r="F32" s="15">
        <v>53</v>
      </c>
      <c r="G32" s="15"/>
      <c r="H32" s="15">
        <v>4609</v>
      </c>
      <c r="I32" s="115"/>
      <c r="J32"/>
      <c r="K32" s="209"/>
      <c r="L32" s="170"/>
    </row>
    <row r="33" spans="1:18" ht="14.1" customHeight="1" x14ac:dyDescent="0.2">
      <c r="A33" s="7" t="s">
        <v>159</v>
      </c>
      <c r="B33" s="15">
        <v>41</v>
      </c>
      <c r="C33" s="15">
        <v>46</v>
      </c>
      <c r="D33" s="15">
        <v>55</v>
      </c>
      <c r="E33" s="15">
        <v>50</v>
      </c>
      <c r="F33" s="15">
        <v>42</v>
      </c>
      <c r="G33" s="15"/>
      <c r="H33" s="15">
        <v>3608</v>
      </c>
      <c r="J33" s="209"/>
      <c r="K33" s="209"/>
      <c r="L33" s="171"/>
    </row>
    <row r="34" spans="1:18" ht="14.1" customHeight="1" x14ac:dyDescent="0.2">
      <c r="A34" s="7" t="s">
        <v>160</v>
      </c>
      <c r="B34" s="15">
        <v>13</v>
      </c>
      <c r="C34" s="15">
        <v>14</v>
      </c>
      <c r="D34" s="15">
        <v>15</v>
      </c>
      <c r="E34" s="15">
        <v>14</v>
      </c>
      <c r="F34" s="15">
        <v>11</v>
      </c>
      <c r="G34" s="15"/>
      <c r="H34" s="15">
        <v>1001</v>
      </c>
      <c r="J34" s="209"/>
      <c r="K34" s="209"/>
      <c r="L34" s="183"/>
      <c r="O34" s="184"/>
      <c r="R34" s="185"/>
    </row>
    <row r="35" spans="1:18" ht="14.1" customHeight="1" x14ac:dyDescent="0.2">
      <c r="A35" s="4"/>
      <c r="B35" s="4"/>
      <c r="C35" s="4"/>
      <c r="D35" s="4"/>
      <c r="E35" s="4"/>
      <c r="F35" s="4"/>
      <c r="G35" s="4"/>
      <c r="H35" s="15"/>
      <c r="J35" s="209"/>
      <c r="K35" s="209"/>
      <c r="L35" s="171"/>
    </row>
    <row r="36" spans="1:18" ht="14.1" customHeight="1" x14ac:dyDescent="0.2">
      <c r="A36" s="27" t="s">
        <v>100</v>
      </c>
      <c r="B36" s="58">
        <v>15897</v>
      </c>
      <c r="C36" s="58">
        <v>24520</v>
      </c>
      <c r="D36" s="58">
        <v>26727</v>
      </c>
      <c r="E36" s="58">
        <v>40054</v>
      </c>
      <c r="F36" s="58">
        <v>37220</v>
      </c>
      <c r="H36" s="15">
        <v>9591272</v>
      </c>
      <c r="J36" s="209"/>
      <c r="K36" s="209"/>
      <c r="L36" s="172"/>
    </row>
    <row r="37" spans="1:18" ht="14.1" customHeight="1" x14ac:dyDescent="0.2">
      <c r="A37" s="25" t="s">
        <v>161</v>
      </c>
      <c r="B37" s="58">
        <v>3129</v>
      </c>
      <c r="C37" s="58">
        <v>3427</v>
      </c>
      <c r="D37" s="58">
        <v>3614</v>
      </c>
      <c r="E37" s="58">
        <v>3618</v>
      </c>
      <c r="F37" s="58">
        <v>3456</v>
      </c>
      <c r="G37" s="58"/>
      <c r="H37" s="15">
        <v>704578</v>
      </c>
      <c r="I37" s="175"/>
      <c r="J37" s="209"/>
      <c r="K37" s="209"/>
      <c r="L37" s="173"/>
    </row>
    <row r="38" spans="1:18" ht="14.1" customHeight="1" x14ac:dyDescent="0.2">
      <c r="A38" s="25" t="s">
        <v>162</v>
      </c>
      <c r="B38" s="58">
        <v>12768</v>
      </c>
      <c r="C38" s="58">
        <v>21093</v>
      </c>
      <c r="D38" s="58">
        <v>23113</v>
      </c>
      <c r="E38" s="58">
        <v>36436</v>
      </c>
      <c r="F38" s="58">
        <v>33764</v>
      </c>
      <c r="G38" s="58"/>
      <c r="H38" s="15">
        <v>8886694</v>
      </c>
      <c r="I38" s="175"/>
      <c r="J38" s="209"/>
      <c r="K38" s="209"/>
      <c r="L38" s="170"/>
    </row>
    <row r="39" spans="1:18" ht="14.1" customHeight="1" x14ac:dyDescent="0.2">
      <c r="A39" s="27"/>
      <c r="B39" s="13"/>
      <c r="C39" s="13"/>
      <c r="D39" s="13"/>
      <c r="E39" s="13"/>
      <c r="F39" s="13"/>
      <c r="G39" s="13"/>
      <c r="H39" s="13"/>
      <c r="I39" s="175"/>
      <c r="J39" s="209"/>
      <c r="K39" s="209"/>
      <c r="L39" s="171"/>
    </row>
    <row r="40" spans="1:18" ht="14.1" customHeight="1" x14ac:dyDescent="0.2">
      <c r="A40" s="27" t="s">
        <v>50</v>
      </c>
      <c r="B40" s="59">
        <v>0.44</v>
      </c>
      <c r="C40" s="59">
        <v>0.31</v>
      </c>
      <c r="D40" s="59">
        <v>0.7</v>
      </c>
      <c r="E40" s="59">
        <v>0.95</v>
      </c>
      <c r="F40" s="59">
        <v>1.55</v>
      </c>
      <c r="G40" s="59"/>
      <c r="H40" s="59">
        <v>1.49</v>
      </c>
      <c r="I40" s="175"/>
      <c r="J40" s="209"/>
      <c r="K40" s="209"/>
      <c r="L40" s="172"/>
    </row>
    <row r="41" spans="1:18" ht="14.1" customHeight="1" x14ac:dyDescent="0.2">
      <c r="A41" s="25" t="s">
        <v>161</v>
      </c>
      <c r="B41" s="59">
        <v>1.06</v>
      </c>
      <c r="C41" s="59">
        <v>0.74</v>
      </c>
      <c r="D41" s="59">
        <v>0.66</v>
      </c>
      <c r="E41" s="59">
        <v>0.77</v>
      </c>
      <c r="F41" s="59">
        <v>1.58</v>
      </c>
      <c r="G41" s="59"/>
      <c r="H41" s="59">
        <v>1.2</v>
      </c>
      <c r="I41" s="175"/>
      <c r="J41" s="209"/>
      <c r="K41" s="209"/>
      <c r="L41" s="171"/>
    </row>
    <row r="42" spans="1:18" ht="14.1" customHeight="1" x14ac:dyDescent="0.2">
      <c r="A42" s="25" t="s">
        <v>162</v>
      </c>
      <c r="B42" s="59">
        <v>0.28999999999999998</v>
      </c>
      <c r="C42" s="59">
        <v>0.24</v>
      </c>
      <c r="D42" s="59">
        <v>0.7</v>
      </c>
      <c r="E42" s="59">
        <v>0.97</v>
      </c>
      <c r="F42" s="59">
        <v>1.55</v>
      </c>
      <c r="G42" s="59"/>
      <c r="H42" s="59">
        <v>1.51</v>
      </c>
      <c r="J42" s="209"/>
      <c r="K42" s="209"/>
      <c r="L42" s="173"/>
    </row>
    <row r="43" spans="1:18" ht="14.1" customHeight="1" x14ac:dyDescent="0.2">
      <c r="A43" s="17"/>
      <c r="B43" s="15"/>
      <c r="C43" s="15"/>
      <c r="D43" s="15"/>
      <c r="E43" s="15"/>
      <c r="F43" s="15"/>
      <c r="G43" s="15"/>
      <c r="H43" s="59"/>
      <c r="I43" s="175"/>
      <c r="J43" s="209"/>
      <c r="K43" s="209"/>
      <c r="L43" s="173"/>
    </row>
    <row r="44" spans="1:18" ht="14.1" customHeight="1" x14ac:dyDescent="0.2">
      <c r="A44" s="36" t="s">
        <v>163</v>
      </c>
      <c r="B44" s="111">
        <v>0.4</v>
      </c>
      <c r="C44" s="111">
        <v>0.31</v>
      </c>
      <c r="D44" s="111">
        <v>0.7</v>
      </c>
      <c r="E44" s="111">
        <v>1.1100000000000001</v>
      </c>
      <c r="F44" s="111">
        <v>1.55</v>
      </c>
      <c r="G44" s="111"/>
      <c r="H44" s="59">
        <v>1.5</v>
      </c>
      <c r="I44" s="175"/>
      <c r="J44" s="209"/>
      <c r="K44" s="209"/>
      <c r="L44" s="174"/>
    </row>
    <row r="45" spans="1:18" ht="14.1" customHeight="1" x14ac:dyDescent="0.2">
      <c r="A45" s="25" t="s">
        <v>161</v>
      </c>
      <c r="B45" s="111">
        <v>0.87</v>
      </c>
      <c r="C45" s="111">
        <v>0.74</v>
      </c>
      <c r="D45" s="111">
        <v>0.66</v>
      </c>
      <c r="E45" s="111">
        <v>0.79</v>
      </c>
      <c r="F45" s="111">
        <v>1.59</v>
      </c>
      <c r="G45" s="111"/>
      <c r="H45" s="59">
        <v>1.22</v>
      </c>
      <c r="I45" s="175"/>
      <c r="J45" s="209"/>
      <c r="K45" s="209"/>
    </row>
    <row r="46" spans="1:18" ht="14.1" customHeight="1" x14ac:dyDescent="0.2">
      <c r="A46" s="25" t="s">
        <v>162</v>
      </c>
      <c r="B46" s="111">
        <v>0.28999999999999998</v>
      </c>
      <c r="C46" s="111">
        <v>0.24</v>
      </c>
      <c r="D46" s="111">
        <v>0.7</v>
      </c>
      <c r="E46" s="111">
        <v>1.1499999999999999</v>
      </c>
      <c r="F46" s="111">
        <v>1.55</v>
      </c>
      <c r="G46" s="111"/>
      <c r="H46" s="59">
        <v>1.52</v>
      </c>
      <c r="I46" s="175"/>
      <c r="J46" s="209"/>
      <c r="K46" s="209"/>
    </row>
    <row r="47" spans="1:18" ht="14.1" customHeight="1" x14ac:dyDescent="0.2">
      <c r="A47" s="19"/>
      <c r="B47" s="20"/>
      <c r="C47" s="21"/>
      <c r="D47" s="21"/>
      <c r="E47" s="20"/>
      <c r="F47" s="20"/>
      <c r="G47" s="56"/>
      <c r="H47" s="56"/>
      <c r="I47" s="175"/>
    </row>
    <row r="48" spans="1:18" ht="14.1" customHeight="1" x14ac:dyDescent="0.2">
      <c r="A48" s="26" t="s">
        <v>434</v>
      </c>
      <c r="B48" s="23"/>
      <c r="C48" s="23"/>
      <c r="D48" s="23"/>
      <c r="E48" s="23"/>
      <c r="F48" s="23"/>
      <c r="G48" s="57"/>
      <c r="H48" s="57"/>
    </row>
    <row r="49" spans="1:14" ht="14.1" customHeight="1" x14ac:dyDescent="0.2">
      <c r="A49" s="60" t="s">
        <v>326</v>
      </c>
    </row>
    <row r="51" spans="1:14" customFormat="1" x14ac:dyDescent="0.2">
      <c r="F51" s="237"/>
      <c r="H51" s="262"/>
      <c r="I51" s="237"/>
    </row>
    <row r="52" spans="1:14" customFormat="1" x14ac:dyDescent="0.2">
      <c r="F52" s="237"/>
      <c r="H52" s="262"/>
      <c r="I52" s="237"/>
    </row>
    <row r="53" spans="1:14" x14ac:dyDescent="0.2">
      <c r="A53" s="176"/>
      <c r="B53" s="177"/>
      <c r="C53" s="177"/>
      <c r="D53" s="178"/>
      <c r="E53" s="178"/>
      <c r="F53" s="178"/>
      <c r="G53" s="178"/>
      <c r="H53" s="178"/>
      <c r="I53" s="178"/>
      <c r="J53" s="178"/>
      <c r="K53" s="177"/>
      <c r="L53" s="177"/>
      <c r="M53" s="178"/>
      <c r="N53" s="178"/>
    </row>
    <row r="54" spans="1:14" x14ac:dyDescent="0.2">
      <c r="B54" s="177"/>
      <c r="C54" s="177"/>
      <c r="D54" s="178"/>
      <c r="E54" s="178"/>
      <c r="F54" s="178"/>
      <c r="G54" s="177"/>
      <c r="H54" s="178"/>
      <c r="I54" s="178"/>
      <c r="J54" s="178"/>
      <c r="K54" s="177"/>
      <c r="L54" s="177"/>
      <c r="M54" s="178"/>
      <c r="N54" s="178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L26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140625" style="5" customWidth="1"/>
    <col min="2" max="6" width="9.7109375" style="5" customWidth="1"/>
    <col min="7" max="7" width="2.7109375" style="5" customWidth="1"/>
    <col min="8" max="8" width="9.7109375" style="5" customWidth="1"/>
    <col min="9" max="9" width="11.42578125" style="5"/>
    <col min="10" max="10" width="12.28515625" style="5" bestFit="1" customWidth="1"/>
    <col min="11" max="16384" width="11.42578125" style="5"/>
  </cols>
  <sheetData>
    <row r="1" spans="1:12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62"/>
    </row>
    <row r="2" spans="1:12" ht="14.1" customHeight="1" x14ac:dyDescent="0.2">
      <c r="A2" s="4"/>
      <c r="B2" s="4"/>
      <c r="C2" s="4"/>
      <c r="D2" s="4"/>
      <c r="G2" s="4"/>
      <c r="H2" s="63"/>
      <c r="K2" s="164" t="s">
        <v>321</v>
      </c>
    </row>
    <row r="3" spans="1:12" x14ac:dyDescent="0.2">
      <c r="A3" s="6" t="s">
        <v>338</v>
      </c>
      <c r="B3" s="4"/>
      <c r="C3" s="4"/>
      <c r="D3" s="4"/>
      <c r="G3" s="4"/>
      <c r="H3" s="63"/>
    </row>
    <row r="4" spans="1:12" x14ac:dyDescent="0.2">
      <c r="A4" s="6" t="s">
        <v>339</v>
      </c>
      <c r="B4" s="4"/>
      <c r="C4" s="4"/>
      <c r="D4" s="4"/>
      <c r="G4" s="4"/>
      <c r="H4" s="63"/>
    </row>
    <row r="5" spans="1:12" x14ac:dyDescent="0.2">
      <c r="A5" s="3"/>
      <c r="B5" s="7"/>
      <c r="C5" s="7"/>
      <c r="D5" s="7"/>
      <c r="E5" s="7"/>
      <c r="F5" s="7"/>
      <c r="G5" s="3"/>
      <c r="H5" s="43"/>
    </row>
    <row r="6" spans="1:12" x14ac:dyDescent="0.2">
      <c r="A6" s="8"/>
      <c r="B6" s="9" t="s">
        <v>21</v>
      </c>
      <c r="C6" s="9"/>
      <c r="D6" s="9"/>
      <c r="E6" s="9"/>
      <c r="F6" s="9"/>
      <c r="G6" s="9"/>
      <c r="H6" s="65" t="s">
        <v>22</v>
      </c>
      <c r="J6"/>
    </row>
    <row r="7" spans="1:12" x14ac:dyDescent="0.2">
      <c r="A7" s="10"/>
      <c r="B7" s="53">
        <v>2013</v>
      </c>
      <c r="C7" s="53">
        <v>2014</v>
      </c>
      <c r="D7" s="53">
        <v>2015</v>
      </c>
      <c r="E7" s="53">
        <v>2016</v>
      </c>
      <c r="F7" s="53">
        <v>2017</v>
      </c>
      <c r="G7" s="12"/>
      <c r="H7" s="53">
        <v>2017</v>
      </c>
      <c r="J7"/>
    </row>
    <row r="8" spans="1:12" x14ac:dyDescent="0.2">
      <c r="A8" s="7"/>
      <c r="B8" s="4"/>
      <c r="C8" s="4"/>
      <c r="D8" s="4"/>
      <c r="E8" s="4"/>
      <c r="F8" s="4"/>
      <c r="G8" s="15"/>
      <c r="H8" s="15"/>
      <c r="J8"/>
    </row>
    <row r="9" spans="1:12" x14ac:dyDescent="0.2">
      <c r="A9" s="27" t="s">
        <v>349</v>
      </c>
      <c r="B9" s="28">
        <v>281</v>
      </c>
      <c r="C9" s="28">
        <v>127</v>
      </c>
      <c r="D9" s="28">
        <v>52</v>
      </c>
      <c r="E9" s="28">
        <v>32</v>
      </c>
      <c r="F9" s="28">
        <v>16</v>
      </c>
      <c r="G9" s="28"/>
      <c r="H9" s="28">
        <v>2615</v>
      </c>
      <c r="J9" s="218"/>
    </row>
    <row r="10" spans="1:12" x14ac:dyDescent="0.2">
      <c r="A10" s="25"/>
      <c r="B10" s="28"/>
      <c r="C10" s="28"/>
      <c r="D10" s="28"/>
      <c r="E10" s="28"/>
      <c r="F10" s="28"/>
      <c r="G10" s="28"/>
      <c r="H10" s="28"/>
      <c r="J10"/>
    </row>
    <row r="11" spans="1:12" x14ac:dyDescent="0.2">
      <c r="A11" s="27" t="s">
        <v>100</v>
      </c>
      <c r="B11" s="28">
        <v>3679</v>
      </c>
      <c r="C11" s="28">
        <v>1441</v>
      </c>
      <c r="D11" s="28">
        <v>520</v>
      </c>
      <c r="E11" s="28">
        <v>481</v>
      </c>
      <c r="F11" s="28">
        <v>149</v>
      </c>
      <c r="G11" s="28"/>
      <c r="H11" s="28">
        <v>57497</v>
      </c>
      <c r="J11" s="218"/>
    </row>
    <row r="12" spans="1:12" x14ac:dyDescent="0.2">
      <c r="A12" s="25" t="s">
        <v>3</v>
      </c>
      <c r="B12" s="28">
        <v>487</v>
      </c>
      <c r="C12" s="28">
        <v>194</v>
      </c>
      <c r="D12" s="28">
        <v>149</v>
      </c>
      <c r="E12" s="28">
        <v>157</v>
      </c>
      <c r="F12" s="28">
        <v>99</v>
      </c>
      <c r="G12" s="28"/>
      <c r="H12" s="28">
        <v>20813</v>
      </c>
      <c r="J12" s="218"/>
    </row>
    <row r="13" spans="1:12" x14ac:dyDescent="0.2">
      <c r="A13" s="134" t="s">
        <v>245</v>
      </c>
      <c r="B13" s="28">
        <v>376</v>
      </c>
      <c r="C13" s="28">
        <v>167</v>
      </c>
      <c r="D13" s="28">
        <v>135</v>
      </c>
      <c r="E13" s="28">
        <v>157</v>
      </c>
      <c r="F13" s="28">
        <v>99</v>
      </c>
      <c r="G13" s="28"/>
      <c r="H13" s="28">
        <v>16630</v>
      </c>
      <c r="J13" s="228"/>
      <c r="L13" s="228"/>
    </row>
    <row r="14" spans="1:12" x14ac:dyDescent="0.2">
      <c r="A14" s="134" t="s">
        <v>246</v>
      </c>
      <c r="B14" s="28">
        <v>111</v>
      </c>
      <c r="C14" s="28">
        <v>27</v>
      </c>
      <c r="D14" s="28">
        <v>14</v>
      </c>
      <c r="E14" s="28" t="s">
        <v>107</v>
      </c>
      <c r="F14" s="28" t="s">
        <v>107</v>
      </c>
      <c r="G14" s="28"/>
      <c r="H14" s="28">
        <v>4183</v>
      </c>
      <c r="I14" s="45"/>
      <c r="J14" s="228"/>
      <c r="L14" s="228"/>
    </row>
    <row r="15" spans="1:12" x14ac:dyDescent="0.2">
      <c r="A15" s="25" t="s">
        <v>4</v>
      </c>
      <c r="B15" s="28">
        <v>2597</v>
      </c>
      <c r="C15" s="28">
        <v>994</v>
      </c>
      <c r="D15" s="28">
        <v>234</v>
      </c>
      <c r="E15" s="28">
        <v>300</v>
      </c>
      <c r="F15" s="28">
        <v>36</v>
      </c>
      <c r="G15" s="28"/>
      <c r="H15" s="28">
        <v>28257</v>
      </c>
      <c r="J15" s="218"/>
    </row>
    <row r="16" spans="1:12" x14ac:dyDescent="0.2">
      <c r="A16" s="134" t="s">
        <v>245</v>
      </c>
      <c r="B16" s="28">
        <v>2302</v>
      </c>
      <c r="C16" s="28">
        <v>906</v>
      </c>
      <c r="D16" s="28">
        <v>225</v>
      </c>
      <c r="E16" s="28">
        <v>199</v>
      </c>
      <c r="F16" s="28">
        <v>34</v>
      </c>
      <c r="G16" s="28"/>
      <c r="H16" s="28">
        <v>24634</v>
      </c>
      <c r="J16" s="228"/>
      <c r="L16" s="228"/>
    </row>
    <row r="17" spans="1:12" x14ac:dyDescent="0.2">
      <c r="A17" s="134" t="s">
        <v>246</v>
      </c>
      <c r="B17" s="28">
        <v>295</v>
      </c>
      <c r="C17" s="28">
        <v>88</v>
      </c>
      <c r="D17" s="28">
        <v>9</v>
      </c>
      <c r="E17" s="28">
        <v>101</v>
      </c>
      <c r="F17" s="28">
        <v>2</v>
      </c>
      <c r="G17" s="28"/>
      <c r="H17" s="28">
        <v>3623</v>
      </c>
      <c r="J17" s="228"/>
      <c r="L17" s="228"/>
    </row>
    <row r="18" spans="1:12" x14ac:dyDescent="0.2">
      <c r="A18" s="25" t="s">
        <v>5</v>
      </c>
      <c r="B18" s="28">
        <v>595</v>
      </c>
      <c r="C18" s="28">
        <v>253</v>
      </c>
      <c r="D18" s="28">
        <v>137</v>
      </c>
      <c r="E18" s="28">
        <v>24</v>
      </c>
      <c r="F18" s="28">
        <v>14</v>
      </c>
      <c r="G18" s="28"/>
      <c r="H18" s="28">
        <v>8427</v>
      </c>
      <c r="J18" s="218"/>
    </row>
    <row r="19" spans="1:12" x14ac:dyDescent="0.2">
      <c r="A19" s="134" t="s">
        <v>245</v>
      </c>
      <c r="B19" s="28">
        <v>566</v>
      </c>
      <c r="C19" s="28">
        <v>242</v>
      </c>
      <c r="D19" s="28">
        <v>135</v>
      </c>
      <c r="E19" s="28">
        <v>24</v>
      </c>
      <c r="F19" s="28">
        <v>11</v>
      </c>
      <c r="G19" s="28"/>
      <c r="H19" s="28">
        <v>7716</v>
      </c>
      <c r="J19" s="228"/>
      <c r="L19" s="229"/>
    </row>
    <row r="20" spans="1:12" x14ac:dyDescent="0.2">
      <c r="A20" s="134" t="s">
        <v>246</v>
      </c>
      <c r="B20" s="28">
        <v>29</v>
      </c>
      <c r="C20" s="28">
        <v>11</v>
      </c>
      <c r="D20" s="28">
        <v>2</v>
      </c>
      <c r="E20" s="28" t="s">
        <v>107</v>
      </c>
      <c r="F20" s="28">
        <v>3</v>
      </c>
      <c r="G20" s="28"/>
      <c r="H20" s="28">
        <v>711</v>
      </c>
      <c r="J20" s="228"/>
      <c r="L20" s="228"/>
    </row>
    <row r="21" spans="1:12" x14ac:dyDescent="0.2">
      <c r="A21" s="19"/>
      <c r="B21" s="20"/>
      <c r="C21" s="20"/>
      <c r="D21" s="21"/>
      <c r="E21" s="20"/>
      <c r="F21" s="20"/>
      <c r="G21" s="56"/>
      <c r="H21" s="56"/>
      <c r="J21"/>
    </row>
    <row r="22" spans="1:12" ht="14.1" customHeight="1" x14ac:dyDescent="0.2">
      <c r="A22" s="26" t="s">
        <v>434</v>
      </c>
      <c r="B22" s="23"/>
      <c r="C22" s="23"/>
      <c r="D22" s="23"/>
      <c r="E22" s="23"/>
      <c r="F22" s="23"/>
      <c r="G22" s="57"/>
      <c r="H22" s="57"/>
    </row>
    <row r="23" spans="1:12" ht="12.95" customHeight="1" x14ac:dyDescent="0.2">
      <c r="A23" s="60" t="s">
        <v>439</v>
      </c>
      <c r="H23" s="45"/>
    </row>
    <row r="24" spans="1:12" ht="9.9499999999999993" customHeight="1" x14ac:dyDescent="0.2">
      <c r="A24" s="60" t="s">
        <v>440</v>
      </c>
      <c r="H24" s="45"/>
    </row>
    <row r="25" spans="1:12" ht="9.9499999999999993" customHeight="1" x14ac:dyDescent="0.2">
      <c r="A25" s="60" t="s">
        <v>441</v>
      </c>
    </row>
    <row r="26" spans="1:12" x14ac:dyDescent="0.2">
      <c r="F26" s="241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S54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140625" style="5" customWidth="1"/>
    <col min="2" max="6" width="9.7109375" style="5" customWidth="1"/>
    <col min="7" max="7" width="2.7109375" style="5" customWidth="1"/>
    <col min="8" max="8" width="9.7109375" style="24" customWidth="1"/>
    <col min="9" max="16384" width="11.42578125" style="5"/>
  </cols>
  <sheetData>
    <row r="1" spans="1:19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4.1" customHeight="1" x14ac:dyDescent="0.2">
      <c r="A2" s="4"/>
      <c r="B2" s="4"/>
      <c r="C2" s="4"/>
      <c r="D2" s="4"/>
      <c r="G2" s="4"/>
      <c r="H2" s="4"/>
      <c r="I2" s="4"/>
      <c r="J2" s="164" t="s">
        <v>321</v>
      </c>
      <c r="K2" s="4"/>
      <c r="L2" s="4"/>
      <c r="M2" s="4"/>
      <c r="N2" s="4"/>
      <c r="O2" s="4"/>
      <c r="P2" s="4"/>
      <c r="Q2" s="4"/>
      <c r="R2" s="4"/>
      <c r="S2" s="4"/>
    </row>
    <row r="3" spans="1:19" ht="14.1" customHeight="1" x14ac:dyDescent="0.2">
      <c r="A3" s="6" t="s">
        <v>277</v>
      </c>
      <c r="B3" s="4"/>
      <c r="C3" s="4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4.1" customHeight="1" x14ac:dyDescent="0.2">
      <c r="A4" s="4"/>
      <c r="B4" s="4"/>
      <c r="C4" s="4"/>
      <c r="D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4.1" customHeight="1" x14ac:dyDescent="0.2">
      <c r="A5" s="6" t="s">
        <v>340</v>
      </c>
      <c r="B5" s="4"/>
      <c r="C5" s="4"/>
      <c r="D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4.1" customHeight="1" x14ac:dyDescent="0.2">
      <c r="A6" s="6" t="s">
        <v>226</v>
      </c>
      <c r="B6" s="4"/>
      <c r="C6" s="4"/>
      <c r="D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4.1" customHeight="1" x14ac:dyDescent="0.2">
      <c r="A7" s="6"/>
      <c r="B7" s="4"/>
      <c r="C7" s="4"/>
      <c r="D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4.1" customHeight="1" x14ac:dyDescent="0.2">
      <c r="A8" s="207" t="s">
        <v>361</v>
      </c>
      <c r="B8" s="4"/>
      <c r="C8" s="4"/>
      <c r="D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9.9499999999999993" customHeight="1" x14ac:dyDescent="0.2">
      <c r="A9" s="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4.1" customHeight="1" x14ac:dyDescent="0.2">
      <c r="A10" s="8"/>
      <c r="B10" s="9" t="s">
        <v>21</v>
      </c>
      <c r="C10" s="9"/>
      <c r="D10" s="9"/>
      <c r="E10" s="9"/>
      <c r="F10" s="9"/>
      <c r="G10" s="9"/>
      <c r="H10" s="9" t="s">
        <v>22</v>
      </c>
      <c r="I10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4.1" customHeight="1" x14ac:dyDescent="0.2">
      <c r="A11" s="10"/>
      <c r="B11" s="53">
        <v>2013</v>
      </c>
      <c r="C11" s="53">
        <v>2014</v>
      </c>
      <c r="D11" s="53">
        <v>2015</v>
      </c>
      <c r="E11" s="53">
        <v>2016</v>
      </c>
      <c r="F11" s="53">
        <v>2017</v>
      </c>
      <c r="G11" s="12"/>
      <c r="H11" s="53">
        <v>2017</v>
      </c>
      <c r="I11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14.1" customHeight="1" x14ac:dyDescent="0.2">
      <c r="A12" s="7"/>
      <c r="B12" s="4"/>
      <c r="C12" s="4"/>
      <c r="D12" s="4"/>
      <c r="E12" s="4"/>
      <c r="F12" s="4"/>
      <c r="G12" s="15"/>
      <c r="H12" s="15"/>
      <c r="I12"/>
      <c r="L12" s="4"/>
      <c r="M12" s="4"/>
      <c r="N12" s="4"/>
      <c r="O12" s="4"/>
      <c r="P12" s="4"/>
      <c r="Q12" s="4"/>
      <c r="R12" s="4"/>
      <c r="S12" s="4"/>
    </row>
    <row r="13" spans="1:19" ht="14.1" customHeight="1" x14ac:dyDescent="0.2">
      <c r="A13" s="14" t="s">
        <v>111</v>
      </c>
      <c r="B13" s="15">
        <v>65733</v>
      </c>
      <c r="C13" s="15">
        <v>66495.75</v>
      </c>
      <c r="D13" s="15">
        <v>67016.583333333328</v>
      </c>
      <c r="E13" s="15">
        <v>67592.583333333299</v>
      </c>
      <c r="F13" s="15">
        <v>68280.333333333299</v>
      </c>
      <c r="G13" s="15"/>
      <c r="H13" s="15">
        <v>9514801.25</v>
      </c>
      <c r="I13"/>
      <c r="J13" s="137"/>
      <c r="M13" s="29"/>
      <c r="N13" s="4"/>
      <c r="O13" s="4"/>
      <c r="P13" s="4"/>
      <c r="Q13" s="4"/>
      <c r="R13" s="4"/>
      <c r="S13" s="4"/>
    </row>
    <row r="14" spans="1:19" ht="14.1" customHeight="1" x14ac:dyDescent="0.2">
      <c r="A14" s="7" t="s">
        <v>92</v>
      </c>
      <c r="B14" s="15">
        <v>5270.75</v>
      </c>
      <c r="C14" s="15">
        <v>5133.166666666667</v>
      </c>
      <c r="D14" s="15">
        <v>5013.25</v>
      </c>
      <c r="E14" s="15">
        <v>4906.8333333333303</v>
      </c>
      <c r="F14" s="15">
        <v>4830.75</v>
      </c>
      <c r="G14" s="15"/>
      <c r="H14" s="15">
        <v>947129.5</v>
      </c>
      <c r="I14" s="227"/>
      <c r="J14" s="137"/>
      <c r="L14" s="4"/>
      <c r="M14" s="4"/>
      <c r="N14" s="4"/>
      <c r="O14" s="4"/>
      <c r="P14" s="4"/>
      <c r="Q14" s="4"/>
      <c r="R14" s="4"/>
      <c r="S14" s="4"/>
    </row>
    <row r="15" spans="1:19" ht="14.1" customHeight="1" x14ac:dyDescent="0.2">
      <c r="A15" s="7" t="s">
        <v>93</v>
      </c>
      <c r="B15" s="15">
        <v>42400.25</v>
      </c>
      <c r="C15" s="15">
        <v>43214.166666666664</v>
      </c>
      <c r="D15" s="15">
        <v>43780.166666666664</v>
      </c>
      <c r="E15" s="15">
        <v>44411.25</v>
      </c>
      <c r="F15" s="15">
        <v>45140.25</v>
      </c>
      <c r="G15" s="15"/>
      <c r="H15" s="15">
        <v>5826122.5</v>
      </c>
      <c r="I15" s="227"/>
      <c r="J15" s="137"/>
      <c r="L15" s="4"/>
      <c r="M15" s="4"/>
      <c r="N15" s="4"/>
      <c r="O15" s="4"/>
      <c r="P15" s="4"/>
      <c r="Q15" s="4"/>
      <c r="R15" s="4"/>
      <c r="S15" s="4"/>
    </row>
    <row r="16" spans="1:19" ht="14.1" customHeight="1" x14ac:dyDescent="0.2">
      <c r="A16" s="7" t="s">
        <v>94</v>
      </c>
      <c r="B16" s="15">
        <v>16070.416666666666</v>
      </c>
      <c r="C16" s="15">
        <v>16057.083333333334</v>
      </c>
      <c r="D16" s="15">
        <v>16078.083333333334</v>
      </c>
      <c r="E16" s="15">
        <v>16145.583333333299</v>
      </c>
      <c r="F16" s="15">
        <v>16179.083333333299</v>
      </c>
      <c r="G16" s="15"/>
      <c r="H16" s="15">
        <v>2360395.3333333302</v>
      </c>
      <c r="I16" s="227"/>
      <c r="J16" s="137"/>
      <c r="L16" s="4"/>
      <c r="M16" s="4"/>
      <c r="N16" s="4"/>
      <c r="O16" s="4"/>
      <c r="P16" s="4"/>
      <c r="Q16" s="4"/>
      <c r="R16" s="4"/>
      <c r="S16" s="4"/>
    </row>
    <row r="17" spans="1:19" ht="14.1" customHeight="1" x14ac:dyDescent="0.2">
      <c r="A17" s="7" t="s">
        <v>42</v>
      </c>
      <c r="B17" s="15">
        <v>1991.5833333333333</v>
      </c>
      <c r="C17" s="15">
        <v>2091.3333333333335</v>
      </c>
      <c r="D17" s="15">
        <v>2145.0833333333335</v>
      </c>
      <c r="E17" s="15">
        <v>2128.9166666666702</v>
      </c>
      <c r="F17" s="15">
        <v>2130.2500000000032</v>
      </c>
      <c r="G17" s="15"/>
      <c r="H17" s="15">
        <v>381153.91666666634</v>
      </c>
      <c r="I17" s="227"/>
      <c r="J17" s="137"/>
      <c r="K17" s="4"/>
      <c r="L17" s="4"/>
      <c r="M17" s="4"/>
      <c r="N17" s="4"/>
      <c r="O17" s="4"/>
      <c r="P17" s="4"/>
      <c r="Q17" s="4"/>
      <c r="R17" s="4"/>
      <c r="S17" s="4"/>
    </row>
    <row r="18" spans="1:19" ht="14.1" customHeight="1" x14ac:dyDescent="0.2">
      <c r="A18" s="7"/>
      <c r="B18" s="15"/>
      <c r="C18" s="15"/>
      <c r="D18" s="15"/>
      <c r="E18" s="15"/>
      <c r="F18" s="15"/>
      <c r="G18" s="15"/>
      <c r="H18" s="15"/>
      <c r="I18" s="227"/>
      <c r="J18" s="137"/>
      <c r="K18" s="4"/>
      <c r="L18" s="4"/>
      <c r="M18" s="4"/>
      <c r="N18" s="4"/>
      <c r="O18" s="4"/>
      <c r="P18" s="4"/>
      <c r="Q18" s="4"/>
      <c r="R18" s="4"/>
      <c r="S18" s="4"/>
    </row>
    <row r="19" spans="1:19" ht="14.1" customHeight="1" x14ac:dyDescent="0.2">
      <c r="A19" s="14" t="s">
        <v>362</v>
      </c>
      <c r="B19" s="198">
        <v>821.92743813356117</v>
      </c>
      <c r="C19" s="198">
        <v>839.48442151064739</v>
      </c>
      <c r="D19" s="198">
        <v>857.5874738839517</v>
      </c>
      <c r="E19" s="198">
        <v>876.39134590703395</v>
      </c>
      <c r="F19" s="198">
        <v>894.91706108640403</v>
      </c>
      <c r="G19" s="198"/>
      <c r="H19" s="198">
        <v>920.60095814253998</v>
      </c>
      <c r="I19" s="227"/>
      <c r="J19" s="137"/>
      <c r="L19" s="29"/>
      <c r="M19" s="4"/>
      <c r="N19" s="4"/>
      <c r="O19" s="4"/>
      <c r="P19" s="4"/>
      <c r="Q19" s="4"/>
      <c r="R19" s="4"/>
      <c r="S19" s="4"/>
    </row>
    <row r="20" spans="1:19" ht="14.1" customHeight="1" x14ac:dyDescent="0.2">
      <c r="A20" s="7" t="s">
        <v>92</v>
      </c>
      <c r="B20" s="198">
        <v>901.49838811680911</v>
      </c>
      <c r="C20" s="198">
        <v>912.69070781518883</v>
      </c>
      <c r="D20" s="198">
        <v>926.72919878987443</v>
      </c>
      <c r="E20" s="198">
        <v>938.34611511157902</v>
      </c>
      <c r="F20" s="198">
        <v>943.89453414756201</v>
      </c>
      <c r="G20" s="198"/>
      <c r="H20" s="198">
        <v>936.00359926493695</v>
      </c>
      <c r="I20" s="227"/>
      <c r="J20" s="137"/>
      <c r="L20" s="4"/>
      <c r="M20" s="4"/>
      <c r="N20" s="4"/>
      <c r="O20" s="4"/>
      <c r="P20" s="4"/>
      <c r="Q20" s="4"/>
      <c r="R20" s="4"/>
      <c r="S20" s="4"/>
    </row>
    <row r="21" spans="1:19" ht="14.1" customHeight="1" x14ac:dyDescent="0.2">
      <c r="A21" s="7" t="s">
        <v>93</v>
      </c>
      <c r="B21" s="198">
        <v>913.71569532805449</v>
      </c>
      <c r="C21" s="198">
        <v>936.50401639123083</v>
      </c>
      <c r="D21" s="198">
        <v>960.00557061607014</v>
      </c>
      <c r="E21" s="198">
        <v>983.31927315713904</v>
      </c>
      <c r="F21" s="198">
        <v>1006.3151435802901</v>
      </c>
      <c r="G21" s="198"/>
      <c r="H21" s="198">
        <v>1063.5030375808799</v>
      </c>
      <c r="I21" s="227"/>
      <c r="J21" s="137"/>
      <c r="K21" s="4"/>
      <c r="L21" s="4"/>
      <c r="M21" s="4"/>
      <c r="N21" s="4"/>
      <c r="O21" s="4"/>
      <c r="P21" s="4"/>
      <c r="Q21" s="4"/>
      <c r="R21" s="4"/>
      <c r="S21" s="4"/>
    </row>
    <row r="22" spans="1:19" ht="14.1" customHeight="1" x14ac:dyDescent="0.2">
      <c r="A22" s="7" t="s">
        <v>94</v>
      </c>
      <c r="B22" s="198">
        <v>608.17567844642087</v>
      </c>
      <c r="C22" s="198">
        <v>614.56854259542808</v>
      </c>
      <c r="D22" s="198">
        <v>620.55129886957877</v>
      </c>
      <c r="E22" s="198">
        <v>627.99856204225102</v>
      </c>
      <c r="F22" s="198">
        <v>636.07318744881502</v>
      </c>
      <c r="G22" s="198"/>
      <c r="H22" s="198">
        <v>646.39717752294598</v>
      </c>
      <c r="I22" s="227"/>
      <c r="J22" s="137"/>
      <c r="K22" s="4"/>
      <c r="L22" s="4"/>
      <c r="M22" s="4"/>
      <c r="N22" s="4"/>
      <c r="O22" s="4"/>
      <c r="P22" s="4"/>
      <c r="Q22" s="4"/>
      <c r="R22" s="4"/>
      <c r="S22" s="4"/>
    </row>
    <row r="23" spans="1:19" ht="14.1" customHeight="1" x14ac:dyDescent="0.2">
      <c r="A23" s="17" t="s">
        <v>42</v>
      </c>
      <c r="B23" s="198">
        <v>381.99415456713666</v>
      </c>
      <c r="C23" s="198">
        <v>381.92560686962048</v>
      </c>
      <c r="D23" s="198">
        <v>382.35245328464339</v>
      </c>
      <c r="E23" s="198">
        <v>386.77225427643106</v>
      </c>
      <c r="F23" s="198">
        <v>389.21180612604098</v>
      </c>
      <c r="G23" s="198"/>
      <c r="H23" s="198">
        <v>396.07796835136924</v>
      </c>
      <c r="I23" s="227"/>
      <c r="J23" s="137"/>
      <c r="K23" s="4"/>
      <c r="L23" s="4"/>
      <c r="M23" s="4"/>
      <c r="N23" s="4"/>
      <c r="O23" s="4"/>
      <c r="P23" s="4"/>
      <c r="Q23" s="4"/>
      <c r="R23" s="4"/>
      <c r="S23" s="4"/>
    </row>
    <row r="24" spans="1:19" ht="14.1" customHeight="1" x14ac:dyDescent="0.2">
      <c r="A24" s="19"/>
      <c r="B24" s="20"/>
      <c r="C24" s="20"/>
      <c r="D24" s="21"/>
      <c r="E24" s="20"/>
      <c r="F24" s="20"/>
      <c r="G24" s="56"/>
      <c r="H24" s="56"/>
      <c r="I24" s="4"/>
      <c r="L24" s="4"/>
      <c r="M24" s="4"/>
      <c r="N24" s="4"/>
      <c r="O24" s="4"/>
      <c r="P24" s="4"/>
      <c r="Q24" s="4"/>
      <c r="R24" s="4"/>
      <c r="S24" s="4"/>
    </row>
    <row r="25" spans="1:19" s="24" customFormat="1" ht="14.1" customHeight="1" x14ac:dyDescent="0.2">
      <c r="A25" s="26" t="s">
        <v>447</v>
      </c>
      <c r="B25" s="23"/>
      <c r="C25" s="23"/>
      <c r="D25" s="23"/>
      <c r="E25" s="23"/>
      <c r="F25" s="23"/>
      <c r="G25" s="57"/>
      <c r="H25" s="5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9.9499999999999993" customHeight="1" x14ac:dyDescent="0.2">
      <c r="A26" s="26" t="s">
        <v>448</v>
      </c>
      <c r="B26" s="13"/>
      <c r="C26" s="13"/>
      <c r="D26" s="13"/>
      <c r="E26" s="13"/>
      <c r="F26" s="13"/>
      <c r="G26" s="15"/>
      <c r="H26" s="1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4.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4.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L28" s="4"/>
      <c r="M28" s="4"/>
      <c r="N28" s="4"/>
      <c r="O28" s="4"/>
      <c r="P28" s="4"/>
      <c r="Q28" s="4"/>
      <c r="R28" s="4"/>
      <c r="S28" s="4"/>
    </row>
    <row r="29" spans="1:19" ht="14.1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4.1" customHeight="1" x14ac:dyDescent="0.2">
      <c r="A30" s="4"/>
      <c r="B30" s="4"/>
      <c r="C30" s="4"/>
      <c r="D30" s="4"/>
      <c r="E30" s="4"/>
      <c r="F30" s="4"/>
      <c r="G30" s="4"/>
      <c r="H30" s="4"/>
      <c r="I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4.1" customHeight="1" x14ac:dyDescent="0.2">
      <c r="H31" s="5"/>
    </row>
    <row r="32" spans="1:19" ht="14.1" customHeight="1" x14ac:dyDescent="0.2">
      <c r="A32" s="6" t="s">
        <v>247</v>
      </c>
      <c r="B32" s="4"/>
      <c r="C32" s="4"/>
      <c r="D32" s="4"/>
      <c r="G32" s="4"/>
      <c r="H32" s="4"/>
    </row>
    <row r="33" spans="1:19" ht="14.1" customHeight="1" x14ac:dyDescent="0.2">
      <c r="A33" s="69"/>
      <c r="B33" s="4"/>
      <c r="C33" s="4"/>
      <c r="D33" s="4"/>
      <c r="E33" s="4"/>
      <c r="F33" s="4"/>
      <c r="G33" s="4"/>
      <c r="H33" s="4"/>
    </row>
    <row r="34" spans="1:19" ht="14.1" customHeight="1" x14ac:dyDescent="0.2">
      <c r="A34" s="8"/>
      <c r="B34" s="9" t="s">
        <v>21</v>
      </c>
      <c r="C34" s="9"/>
      <c r="D34" s="9"/>
      <c r="E34" s="9"/>
      <c r="F34" s="9"/>
      <c r="G34" s="9"/>
      <c r="H34" s="9" t="s">
        <v>22</v>
      </c>
    </row>
    <row r="35" spans="1:19" ht="14.1" customHeight="1" x14ac:dyDescent="0.2">
      <c r="A35" s="10"/>
      <c r="B35" s="11">
        <v>2013</v>
      </c>
      <c r="C35" s="53">
        <v>2014</v>
      </c>
      <c r="D35" s="53">
        <v>2015</v>
      </c>
      <c r="E35" s="53">
        <v>2016</v>
      </c>
      <c r="F35" s="53">
        <v>2017</v>
      </c>
      <c r="G35" s="12"/>
      <c r="H35" s="53">
        <v>2017</v>
      </c>
    </row>
    <row r="36" spans="1:19" ht="14.1" customHeight="1" x14ac:dyDescent="0.2">
      <c r="A36" s="7"/>
      <c r="B36" s="4"/>
      <c r="C36" s="4"/>
      <c r="D36" s="4"/>
      <c r="E36" s="4"/>
      <c r="F36" s="4"/>
      <c r="G36" s="15"/>
      <c r="H36" s="15"/>
    </row>
    <row r="37" spans="1:19" ht="14.1" customHeight="1" x14ac:dyDescent="0.2">
      <c r="A37" s="14" t="s">
        <v>135</v>
      </c>
      <c r="B37" s="15">
        <v>5270.75</v>
      </c>
      <c r="C37" s="15">
        <v>5133.166666666667</v>
      </c>
      <c r="D37" s="15">
        <v>5013.25</v>
      </c>
      <c r="E37" s="15">
        <v>4906.8333333333303</v>
      </c>
      <c r="F37" s="15">
        <v>4830.75</v>
      </c>
      <c r="G37" s="15"/>
      <c r="H37" s="15">
        <v>947129.5</v>
      </c>
      <c r="I37" s="227"/>
    </row>
    <row r="38" spans="1:19" ht="14.1" customHeight="1" x14ac:dyDescent="0.2">
      <c r="A38" s="7" t="s">
        <v>198</v>
      </c>
      <c r="B38" s="15">
        <v>163.33333333333334</v>
      </c>
      <c r="C38" s="15">
        <v>165.33333333333334</v>
      </c>
      <c r="D38" s="15">
        <v>170.83333333333334</v>
      </c>
      <c r="E38" s="15">
        <v>179.666666666667</v>
      </c>
      <c r="F38" s="15">
        <v>182.666666666667</v>
      </c>
      <c r="G38" s="15"/>
      <c r="H38" s="15">
        <v>33389.416666666701</v>
      </c>
      <c r="I38" s="227"/>
    </row>
    <row r="39" spans="1:19" ht="14.1" customHeight="1" x14ac:dyDescent="0.2">
      <c r="A39" s="7" t="s">
        <v>199</v>
      </c>
      <c r="B39" s="15">
        <v>2010.6666666666667</v>
      </c>
      <c r="C39" s="15">
        <v>1913.0833333333333</v>
      </c>
      <c r="D39" s="15">
        <v>1831.8333333333333</v>
      </c>
      <c r="E39" s="15">
        <v>1761</v>
      </c>
      <c r="F39" s="15">
        <v>1701</v>
      </c>
      <c r="G39" s="15"/>
      <c r="H39" s="15">
        <v>360766.41666666698</v>
      </c>
      <c r="I39" s="227"/>
    </row>
    <row r="40" spans="1:19" ht="14.1" customHeight="1" x14ac:dyDescent="0.2">
      <c r="A40" s="7" t="s">
        <v>383</v>
      </c>
      <c r="B40" s="15">
        <v>3096.75</v>
      </c>
      <c r="C40" s="15">
        <v>3054.75</v>
      </c>
      <c r="D40" s="15">
        <v>3010.5833333333335</v>
      </c>
      <c r="E40" s="15">
        <v>2966.1666666666702</v>
      </c>
      <c r="F40" s="15">
        <v>2947.0833333333298</v>
      </c>
      <c r="G40" s="15"/>
      <c r="H40" s="15">
        <v>552973.6666666664</v>
      </c>
      <c r="I40" s="227"/>
    </row>
    <row r="41" spans="1:19" ht="14.1" customHeight="1" x14ac:dyDescent="0.2">
      <c r="A41" s="19"/>
      <c r="B41" s="20"/>
      <c r="C41" s="20"/>
      <c r="D41" s="21"/>
      <c r="E41" s="20"/>
      <c r="F41" s="20"/>
      <c r="G41" s="56"/>
      <c r="H41" s="56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s="24" customFormat="1" ht="14.1" customHeight="1" x14ac:dyDescent="0.2">
      <c r="A42" s="26" t="s">
        <v>447</v>
      </c>
      <c r="B42" s="23"/>
      <c r="C42" s="23"/>
      <c r="D42" s="23"/>
      <c r="E42" s="23"/>
      <c r="F42" s="23"/>
      <c r="G42" s="57"/>
      <c r="H42" s="57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9.9499999999999993" customHeight="1" x14ac:dyDescent="0.2">
      <c r="A43" s="26" t="s">
        <v>448</v>
      </c>
      <c r="B43" s="13"/>
      <c r="C43" s="13"/>
      <c r="D43" s="13"/>
      <c r="E43" s="13"/>
      <c r="F43" s="13"/>
      <c r="G43" s="15"/>
      <c r="H43" s="1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14.1" customHeight="1" x14ac:dyDescent="0.2">
      <c r="A44" s="26" t="s">
        <v>384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x14ac:dyDescent="0.2">
      <c r="D45" s="45"/>
      <c r="E45" s="45"/>
      <c r="F45" s="45"/>
    </row>
    <row r="54" spans="8:8" x14ac:dyDescent="0.2">
      <c r="H54" s="5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S55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5.42578125" style="5" customWidth="1"/>
    <col min="2" max="6" width="8.85546875" style="5" customWidth="1"/>
    <col min="7" max="7" width="2.7109375" style="5" customWidth="1"/>
    <col min="8" max="8" width="9.7109375" style="24" customWidth="1"/>
    <col min="9" max="9" width="13.42578125" style="5" customWidth="1"/>
    <col min="10" max="16384" width="11.42578125" style="5"/>
  </cols>
  <sheetData>
    <row r="1" spans="1:14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I1" s="4"/>
      <c r="K1" s="4"/>
      <c r="L1" s="4"/>
      <c r="M1" s="4"/>
      <c r="N1" s="4"/>
    </row>
    <row r="2" spans="1:14" ht="14.1" customHeight="1" x14ac:dyDescent="0.2">
      <c r="A2" s="4"/>
      <c r="B2" s="4"/>
      <c r="C2" s="4"/>
      <c r="D2" s="4"/>
      <c r="G2" s="4"/>
      <c r="H2" s="4"/>
      <c r="I2" s="4"/>
      <c r="J2" s="164" t="s">
        <v>321</v>
      </c>
      <c r="K2" s="4"/>
      <c r="L2" s="4"/>
      <c r="M2" s="4"/>
      <c r="N2" s="4"/>
    </row>
    <row r="3" spans="1:14" ht="14.1" customHeight="1" x14ac:dyDescent="0.2">
      <c r="A3" s="6" t="s">
        <v>249</v>
      </c>
      <c r="B3" s="4"/>
      <c r="C3" s="4"/>
      <c r="D3" s="4"/>
      <c r="G3" s="4"/>
      <c r="H3" s="4"/>
      <c r="I3" s="4"/>
      <c r="J3" s="4"/>
      <c r="K3" s="4"/>
      <c r="L3" s="4"/>
      <c r="M3" s="4"/>
      <c r="N3" s="4"/>
    </row>
    <row r="4" spans="1:14" ht="14.1" customHeight="1" x14ac:dyDescent="0.2">
      <c r="A4" s="6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I5" s="4"/>
      <c r="J5" s="127"/>
      <c r="K5" s="4"/>
      <c r="L5" s="4"/>
      <c r="M5" s="4"/>
      <c r="N5" s="4"/>
    </row>
    <row r="6" spans="1:14" ht="14.1" customHeight="1" x14ac:dyDescent="0.2">
      <c r="A6" s="10"/>
      <c r="B6" s="11">
        <v>2013</v>
      </c>
      <c r="C6" s="53">
        <v>2014</v>
      </c>
      <c r="D6" s="53">
        <v>2015</v>
      </c>
      <c r="E6" s="53">
        <v>2016</v>
      </c>
      <c r="F6" s="53">
        <v>2017</v>
      </c>
      <c r="G6" s="12"/>
      <c r="H6" s="53">
        <v>2017</v>
      </c>
      <c r="I6" s="4"/>
      <c r="J6" s="4"/>
      <c r="K6" s="4"/>
      <c r="L6" s="4"/>
      <c r="M6" s="4"/>
      <c r="N6" s="4"/>
    </row>
    <row r="7" spans="1:14" ht="14.1" customHeight="1" x14ac:dyDescent="0.2">
      <c r="A7" s="7"/>
      <c r="B7" s="4"/>
      <c r="C7" s="4"/>
      <c r="D7" s="4"/>
      <c r="E7" s="4"/>
      <c r="F7" s="4"/>
      <c r="G7" s="15"/>
      <c r="H7" s="15"/>
      <c r="I7" s="4"/>
      <c r="J7" s="4"/>
      <c r="L7" s="4"/>
      <c r="M7" s="4"/>
      <c r="N7" s="4"/>
    </row>
    <row r="8" spans="1:14" ht="12.75" customHeight="1" x14ac:dyDescent="0.2">
      <c r="A8" s="14" t="s">
        <v>135</v>
      </c>
      <c r="B8" s="15">
        <v>65733</v>
      </c>
      <c r="C8" s="15">
        <v>66495.75</v>
      </c>
      <c r="D8" s="15">
        <v>67016.583333333328</v>
      </c>
      <c r="E8" s="15">
        <v>67592.583333333299</v>
      </c>
      <c r="F8" s="15">
        <v>68280.333333333299</v>
      </c>
      <c r="G8" s="15"/>
      <c r="H8" s="15">
        <v>9514801.25</v>
      </c>
      <c r="I8" s="227"/>
      <c r="J8" s="4"/>
      <c r="K8" s="4"/>
      <c r="L8" s="4"/>
      <c r="M8" s="4"/>
      <c r="N8" s="4"/>
    </row>
    <row r="9" spans="1:14" ht="12.75" customHeight="1" x14ac:dyDescent="0.2">
      <c r="A9" s="7" t="s">
        <v>23</v>
      </c>
      <c r="B9" s="15">
        <v>41028.666666666664</v>
      </c>
      <c r="C9" s="15">
        <v>42055.583333333336</v>
      </c>
      <c r="D9" s="15">
        <v>42737.583333333336</v>
      </c>
      <c r="E9" s="15">
        <v>43500.75</v>
      </c>
      <c r="F9" s="15">
        <v>44356.166666666701</v>
      </c>
      <c r="G9" s="15"/>
      <c r="H9" s="15">
        <v>6799072</v>
      </c>
      <c r="I9" s="227"/>
      <c r="L9" s="4"/>
      <c r="M9" s="4"/>
      <c r="N9" s="4"/>
    </row>
    <row r="10" spans="1:14" ht="12.75" customHeight="1" x14ac:dyDescent="0.2">
      <c r="A10" s="7" t="s">
        <v>24</v>
      </c>
      <c r="B10" s="15"/>
      <c r="C10" s="15"/>
      <c r="D10" s="15"/>
      <c r="E10" s="15"/>
      <c r="F10" s="15"/>
      <c r="G10" s="15"/>
      <c r="H10" s="15"/>
      <c r="I10" s="227"/>
      <c r="L10" s="4"/>
      <c r="M10" s="4"/>
      <c r="N10" s="4"/>
    </row>
    <row r="11" spans="1:14" ht="12.75" customHeight="1" x14ac:dyDescent="0.2">
      <c r="A11" s="7" t="s">
        <v>262</v>
      </c>
      <c r="B11" s="15">
        <v>322.91666666666669</v>
      </c>
      <c r="C11" s="28" t="s">
        <v>107</v>
      </c>
      <c r="D11" s="28" t="s">
        <v>107</v>
      </c>
      <c r="E11" s="28" t="s">
        <v>107</v>
      </c>
      <c r="F11" s="28" t="s">
        <v>107</v>
      </c>
      <c r="G11" s="28"/>
      <c r="H11" s="28" t="s">
        <v>107</v>
      </c>
      <c r="I11" s="227"/>
      <c r="L11" s="4"/>
      <c r="M11" s="4"/>
      <c r="N11" s="4"/>
    </row>
    <row r="12" spans="1:14" ht="12.75" customHeight="1" x14ac:dyDescent="0.2">
      <c r="A12" s="7" t="s">
        <v>173</v>
      </c>
      <c r="B12" s="15">
        <v>17808.083333333332</v>
      </c>
      <c r="C12" s="15">
        <v>18069.166666666668</v>
      </c>
      <c r="D12" s="15">
        <v>18145</v>
      </c>
      <c r="E12" s="15">
        <v>18180.083333333299</v>
      </c>
      <c r="F12" s="15">
        <v>18227.333333333299</v>
      </c>
      <c r="G12" s="15"/>
      <c r="H12" s="15">
        <v>1947950.08333333</v>
      </c>
      <c r="I12" s="227"/>
      <c r="L12" s="4"/>
      <c r="M12" s="4"/>
      <c r="N12" s="4"/>
    </row>
    <row r="13" spans="1:14" ht="12.75" customHeight="1" x14ac:dyDescent="0.2">
      <c r="A13" s="7" t="s">
        <v>261</v>
      </c>
      <c r="B13" s="15">
        <v>147.41666666666669</v>
      </c>
      <c r="C13" s="15">
        <f>73.4166666666667+69.3333333333333</f>
        <v>142.75</v>
      </c>
      <c r="D13" s="15">
        <v>135</v>
      </c>
      <c r="E13" s="15">
        <v>130</v>
      </c>
      <c r="F13" s="15">
        <v>122.8333333333333</v>
      </c>
      <c r="G13" s="15"/>
      <c r="H13" s="15">
        <v>193451.08333333372</v>
      </c>
      <c r="I13" s="227"/>
      <c r="L13" s="4"/>
      <c r="M13" s="4"/>
      <c r="N13" s="4"/>
    </row>
    <row r="14" spans="1:14" ht="12.75" customHeight="1" x14ac:dyDescent="0.2">
      <c r="A14" s="27" t="s">
        <v>165</v>
      </c>
      <c r="B14" s="15"/>
      <c r="C14" s="15"/>
      <c r="D14" s="15"/>
      <c r="E14" s="15"/>
      <c r="F14" s="15"/>
      <c r="G14" s="15"/>
      <c r="H14" s="15"/>
      <c r="I14" s="227"/>
      <c r="L14" s="4"/>
      <c r="M14" s="4"/>
      <c r="N14" s="4"/>
    </row>
    <row r="15" spans="1:14" ht="12.75" customHeight="1" x14ac:dyDescent="0.2">
      <c r="A15" s="36" t="s">
        <v>164</v>
      </c>
      <c r="B15" s="15">
        <v>1824</v>
      </c>
      <c r="C15" s="15">
        <v>1805.75</v>
      </c>
      <c r="D15" s="15">
        <v>1777</v>
      </c>
      <c r="E15" s="15">
        <v>1752</v>
      </c>
      <c r="F15" s="15">
        <v>1737.0000000000032</v>
      </c>
      <c r="G15" s="15"/>
      <c r="H15" s="15">
        <v>242970.41666666628</v>
      </c>
      <c r="I15" s="227"/>
      <c r="L15" s="4"/>
      <c r="M15" s="4"/>
      <c r="N15" s="4"/>
    </row>
    <row r="16" spans="1:14" ht="12.75" customHeight="1" x14ac:dyDescent="0.2">
      <c r="A16" s="17"/>
      <c r="B16" s="15"/>
      <c r="C16" s="15"/>
      <c r="D16" s="15"/>
      <c r="E16" s="15"/>
      <c r="F16" s="15"/>
      <c r="G16" s="15"/>
      <c r="H16" s="15"/>
      <c r="I16" s="227"/>
      <c r="L16" s="4"/>
      <c r="M16" s="4"/>
      <c r="N16" s="4"/>
    </row>
    <row r="17" spans="1:19" ht="12.75" customHeight="1" x14ac:dyDescent="0.2">
      <c r="A17" s="36" t="s">
        <v>108</v>
      </c>
      <c r="B17" s="15">
        <v>4601.916666666667</v>
      </c>
      <c r="C17" s="15">
        <v>4422.5</v>
      </c>
      <c r="D17" s="15">
        <v>4221.25</v>
      </c>
      <c r="E17" s="15">
        <v>4029.75</v>
      </c>
      <c r="F17" s="15">
        <v>3837</v>
      </c>
      <c r="G17" s="15"/>
      <c r="H17" s="15">
        <v>331357.66666666698</v>
      </c>
      <c r="I17" s="227"/>
      <c r="L17" s="4"/>
      <c r="M17" s="4"/>
      <c r="N17" s="4"/>
    </row>
    <row r="18" spans="1:19" ht="12.75" customHeight="1" x14ac:dyDescent="0.2">
      <c r="A18" s="19"/>
      <c r="B18" s="20"/>
      <c r="C18" s="20"/>
      <c r="D18" s="21"/>
      <c r="E18" s="21"/>
      <c r="F18" s="21"/>
      <c r="G18" s="21"/>
      <c r="H18" s="21"/>
      <c r="I18" s="4"/>
      <c r="L18" s="4"/>
      <c r="M18" s="4"/>
      <c r="N18" s="4"/>
    </row>
    <row r="19" spans="1:19" s="24" customFormat="1" ht="14.1" customHeight="1" x14ac:dyDescent="0.2">
      <c r="A19" s="26" t="s">
        <v>447</v>
      </c>
      <c r="B19" s="23"/>
      <c r="C19" s="23"/>
      <c r="D19" s="23"/>
      <c r="E19" s="23"/>
      <c r="F19" s="23"/>
      <c r="G19" s="57"/>
      <c r="H19" s="57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9.9499999999999993" customHeight="1" x14ac:dyDescent="0.2">
      <c r="A20" s="26" t="s">
        <v>448</v>
      </c>
      <c r="B20" s="13"/>
      <c r="C20" s="13"/>
      <c r="D20" s="13"/>
      <c r="E20" s="13"/>
      <c r="F20" s="13"/>
      <c r="G20" s="15"/>
      <c r="H20" s="1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2.95" customHeight="1" x14ac:dyDescent="0.2">
      <c r="A21" s="26" t="s">
        <v>289</v>
      </c>
      <c r="B21" s="4"/>
      <c r="C21" s="4"/>
      <c r="D21" s="4"/>
      <c r="E21" s="4"/>
      <c r="F21" s="4"/>
      <c r="G21" s="4"/>
      <c r="H21" s="4"/>
      <c r="I21" s="4"/>
      <c r="L21" s="4"/>
      <c r="M21" s="4"/>
      <c r="N21" s="4"/>
      <c r="O21" s="4"/>
      <c r="P21" s="4"/>
      <c r="Q21" s="4"/>
    </row>
    <row r="22" spans="1:19" ht="9.9499999999999993" customHeight="1" x14ac:dyDescent="0.2">
      <c r="A22" s="26" t="s">
        <v>275</v>
      </c>
      <c r="B22" s="4"/>
      <c r="C22" s="4"/>
      <c r="D22" s="4"/>
      <c r="E22" s="4"/>
      <c r="F22" s="4"/>
      <c r="G22" s="4"/>
      <c r="H22" s="4"/>
      <c r="I22" s="4"/>
      <c r="L22" s="4"/>
      <c r="M22" s="4"/>
      <c r="N22" s="4"/>
      <c r="O22" s="4"/>
      <c r="P22" s="4"/>
      <c r="Q22" s="4"/>
    </row>
    <row r="23" spans="1:19" ht="9.9499999999999993" customHeight="1" x14ac:dyDescent="0.2">
      <c r="A23" s="26" t="s">
        <v>357</v>
      </c>
      <c r="B23" s="4"/>
      <c r="C23" s="4"/>
      <c r="D23" s="4"/>
      <c r="E23" s="4"/>
      <c r="F23" s="4"/>
      <c r="G23" s="4"/>
      <c r="H23" s="4"/>
      <c r="I23" s="4"/>
      <c r="L23" s="4"/>
      <c r="M23" s="4"/>
      <c r="N23" s="4"/>
      <c r="O23" s="4"/>
      <c r="P23" s="4"/>
      <c r="Q23" s="4"/>
    </row>
    <row r="24" spans="1:19" ht="9.9499999999999993" customHeight="1" x14ac:dyDescent="0.2">
      <c r="H24" s="5"/>
      <c r="I24" s="4"/>
    </row>
    <row r="25" spans="1:19" ht="14.1" customHeight="1" x14ac:dyDescent="0.2">
      <c r="A25" s="26"/>
      <c r="H25" s="5"/>
      <c r="I25" s="4"/>
    </row>
    <row r="26" spans="1:19" ht="14.1" customHeight="1" x14ac:dyDescent="0.2">
      <c r="A26" s="26"/>
      <c r="B26" s="45"/>
      <c r="C26" s="45"/>
      <c r="D26" s="45"/>
      <c r="E26" s="45"/>
      <c r="F26" s="45"/>
      <c r="G26" s="45"/>
      <c r="H26" s="45"/>
    </row>
    <row r="27" spans="1:19" ht="14.1" customHeight="1" x14ac:dyDescent="0.2">
      <c r="A27" s="26"/>
      <c r="H27" s="5"/>
    </row>
    <row r="28" spans="1:19" ht="14.1" customHeight="1" x14ac:dyDescent="0.2">
      <c r="A28" s="26"/>
      <c r="H28" s="5"/>
    </row>
    <row r="29" spans="1:19" ht="14.1" customHeight="1" x14ac:dyDescent="0.2">
      <c r="A29" s="6" t="s">
        <v>248</v>
      </c>
      <c r="H29" s="5"/>
    </row>
    <row r="30" spans="1:19" ht="14.1" customHeight="1" x14ac:dyDescent="0.2">
      <c r="B30" s="7"/>
      <c r="C30" s="7"/>
      <c r="D30" s="7"/>
      <c r="E30" s="7"/>
      <c r="F30" s="7"/>
      <c r="G30" s="3"/>
      <c r="H30" s="3"/>
    </row>
    <row r="31" spans="1:19" ht="14.1" customHeight="1" x14ac:dyDescent="0.2">
      <c r="A31" s="8"/>
      <c r="B31" s="9" t="s">
        <v>21</v>
      </c>
      <c r="C31" s="9"/>
      <c r="D31" s="9"/>
      <c r="E31" s="9"/>
      <c r="F31" s="9"/>
      <c r="G31" s="9"/>
      <c r="H31" s="9" t="s">
        <v>22</v>
      </c>
    </row>
    <row r="32" spans="1:19" ht="14.1" customHeight="1" x14ac:dyDescent="0.2">
      <c r="A32" s="10"/>
      <c r="B32" s="53">
        <v>2013</v>
      </c>
      <c r="C32" s="53">
        <v>2014</v>
      </c>
      <c r="D32" s="53">
        <v>2015</v>
      </c>
      <c r="E32" s="53">
        <v>2016</v>
      </c>
      <c r="F32" s="53">
        <v>2017</v>
      </c>
      <c r="G32" s="12"/>
      <c r="H32" s="53">
        <v>2017</v>
      </c>
      <c r="I32" s="227"/>
      <c r="J32" s="78"/>
      <c r="K32" s="78"/>
    </row>
    <row r="33" spans="1:11" ht="14.1" customHeight="1" x14ac:dyDescent="0.2">
      <c r="A33" s="7"/>
      <c r="B33" s="4"/>
      <c r="C33" s="4"/>
      <c r="D33" s="4"/>
      <c r="E33" s="4"/>
      <c r="F33" s="4"/>
      <c r="G33" s="15"/>
      <c r="H33" s="15"/>
      <c r="I33" s="227"/>
      <c r="J33" s="78"/>
      <c r="K33" s="78"/>
    </row>
    <row r="34" spans="1:11" ht="14.1" customHeight="1" x14ac:dyDescent="0.2">
      <c r="A34" s="14" t="s">
        <v>57</v>
      </c>
      <c r="B34" s="28">
        <v>15943.833333333334</v>
      </c>
      <c r="C34" s="28">
        <v>13670.416666666666</v>
      </c>
      <c r="D34" s="28">
        <v>11159.083333333332</v>
      </c>
      <c r="E34" s="28">
        <v>9873.4166666666679</v>
      </c>
      <c r="F34" s="28">
        <v>8952.7499999999964</v>
      </c>
      <c r="G34" s="28"/>
      <c r="H34" s="28">
        <v>1862399.9166666665</v>
      </c>
      <c r="I34" s="227"/>
      <c r="J34" s="45"/>
    </row>
    <row r="35" spans="1:11" ht="12.75" customHeight="1" x14ac:dyDescent="0.2">
      <c r="A35" s="7" t="s">
        <v>29</v>
      </c>
      <c r="G35" s="28"/>
      <c r="H35" s="5"/>
      <c r="I35" s="227"/>
      <c r="K35" s="28"/>
    </row>
    <row r="36" spans="1:11" ht="12.75" customHeight="1" x14ac:dyDescent="0.2">
      <c r="A36" s="7" t="s">
        <v>166</v>
      </c>
      <c r="B36" s="28">
        <v>9353.5</v>
      </c>
      <c r="C36" s="28">
        <v>7322</v>
      </c>
      <c r="D36" s="28">
        <v>5495.333333333333</v>
      </c>
      <c r="E36" s="28">
        <v>4831.5833333333339</v>
      </c>
      <c r="F36" s="28">
        <v>4501.7499999999973</v>
      </c>
      <c r="G36" s="28"/>
      <c r="H36" s="28">
        <v>697495.1666666664</v>
      </c>
      <c r="I36" s="227"/>
      <c r="K36" s="28"/>
    </row>
    <row r="37" spans="1:11" ht="12.75" customHeight="1" x14ac:dyDescent="0.2">
      <c r="A37" s="7" t="s">
        <v>167</v>
      </c>
      <c r="B37" s="28">
        <v>161.08333333333334</v>
      </c>
      <c r="C37" s="28">
        <v>207.75</v>
      </c>
      <c r="D37" s="28">
        <v>195.91666666666666</v>
      </c>
      <c r="E37" s="28">
        <v>208.33333333333334</v>
      </c>
      <c r="F37" s="28">
        <v>214.333333333333</v>
      </c>
      <c r="G37" s="28"/>
      <c r="H37" s="28">
        <v>29079.416666666693</v>
      </c>
      <c r="I37" s="227"/>
      <c r="K37" s="28"/>
    </row>
    <row r="38" spans="1:11" ht="12.75" customHeight="1" x14ac:dyDescent="0.2">
      <c r="A38" s="7" t="s">
        <v>30</v>
      </c>
      <c r="G38" s="28"/>
      <c r="H38" s="28"/>
      <c r="I38" s="227"/>
      <c r="K38" s="28"/>
    </row>
    <row r="39" spans="1:11" ht="12.75" customHeight="1" x14ac:dyDescent="0.2">
      <c r="A39" s="7" t="s">
        <v>73</v>
      </c>
      <c r="B39" s="28">
        <v>5437.8333333333339</v>
      </c>
      <c r="C39" s="28">
        <v>5000.916666666667</v>
      </c>
      <c r="D39" s="28">
        <v>4286</v>
      </c>
      <c r="E39" s="28">
        <v>3778</v>
      </c>
      <c r="F39" s="28">
        <v>3262</v>
      </c>
      <c r="G39" s="28"/>
      <c r="H39" s="28">
        <v>706294.25</v>
      </c>
      <c r="I39" s="227"/>
      <c r="K39" s="28"/>
    </row>
    <row r="40" spans="1:11" ht="12.75" customHeight="1" x14ac:dyDescent="0.2">
      <c r="A40" s="7" t="s">
        <v>436</v>
      </c>
      <c r="B40" s="28" t="s">
        <v>107</v>
      </c>
      <c r="C40" s="28" t="s">
        <v>107</v>
      </c>
      <c r="D40" s="28" t="s">
        <v>107</v>
      </c>
      <c r="E40" s="28" t="s">
        <v>107</v>
      </c>
      <c r="F40" s="28" t="s">
        <v>107</v>
      </c>
      <c r="G40" s="28"/>
      <c r="H40" s="28">
        <v>112774.58333333334</v>
      </c>
      <c r="I40" s="227"/>
      <c r="K40" s="28"/>
    </row>
    <row r="41" spans="1:11" ht="12.75" customHeight="1" x14ac:dyDescent="0.2">
      <c r="A41" s="7" t="s">
        <v>77</v>
      </c>
      <c r="B41" s="28" t="s">
        <v>107</v>
      </c>
      <c r="C41" s="28" t="s">
        <v>107</v>
      </c>
      <c r="D41" s="28" t="s">
        <v>107</v>
      </c>
      <c r="E41" s="28" t="s">
        <v>107</v>
      </c>
      <c r="F41" s="28" t="s">
        <v>107</v>
      </c>
      <c r="G41" s="28"/>
      <c r="H41" s="28">
        <v>83124.25</v>
      </c>
      <c r="I41" s="227"/>
      <c r="K41" s="28"/>
    </row>
    <row r="42" spans="1:11" ht="12.75" customHeight="1" x14ac:dyDescent="0.2">
      <c r="A42" s="7" t="s">
        <v>207</v>
      </c>
      <c r="B42" s="28">
        <v>0.83333333333333337</v>
      </c>
      <c r="C42" s="28" t="s">
        <v>107</v>
      </c>
      <c r="D42" s="28" t="s">
        <v>107</v>
      </c>
      <c r="E42" s="28" t="s">
        <v>107</v>
      </c>
      <c r="F42" s="28" t="s">
        <v>107</v>
      </c>
      <c r="G42" s="28"/>
      <c r="H42" s="28" t="s">
        <v>107</v>
      </c>
      <c r="I42" s="227"/>
      <c r="K42" s="28"/>
    </row>
    <row r="43" spans="1:11" ht="12.75" customHeight="1" x14ac:dyDescent="0.2">
      <c r="A43" s="7" t="s">
        <v>78</v>
      </c>
      <c r="B43" s="28">
        <v>990.58333333333337</v>
      </c>
      <c r="C43" s="28">
        <v>1139.75</v>
      </c>
      <c r="D43" s="28">
        <v>1094.1666666666667</v>
      </c>
      <c r="E43" s="28">
        <v>997.25</v>
      </c>
      <c r="F43" s="28">
        <v>883.75</v>
      </c>
      <c r="G43" s="28"/>
      <c r="H43" s="28">
        <v>199614.0833333332</v>
      </c>
      <c r="I43" s="227"/>
      <c r="K43" s="28"/>
    </row>
    <row r="44" spans="1:11" ht="12.75" customHeight="1" x14ac:dyDescent="0.2">
      <c r="A44" s="7" t="s">
        <v>385</v>
      </c>
      <c r="B44" s="28" t="s">
        <v>107</v>
      </c>
      <c r="C44" s="28" t="s">
        <v>107</v>
      </c>
      <c r="D44" s="28">
        <v>87.666666666666671</v>
      </c>
      <c r="E44" s="28">
        <v>58.25</v>
      </c>
      <c r="F44" s="28">
        <v>90.9166666666667</v>
      </c>
      <c r="G44" s="28"/>
      <c r="H44" s="28">
        <v>34018.166666666672</v>
      </c>
      <c r="I44" s="227"/>
      <c r="K44" s="28"/>
    </row>
    <row r="45" spans="1:11" ht="12.75" customHeight="1" x14ac:dyDescent="0.2">
      <c r="A45" s="14" t="s">
        <v>56</v>
      </c>
      <c r="B45" s="28"/>
      <c r="C45" s="28"/>
      <c r="D45" s="28"/>
      <c r="E45" s="28"/>
      <c r="F45" s="28"/>
      <c r="G45" s="28"/>
      <c r="H45" s="28"/>
      <c r="I45" s="227"/>
      <c r="K45" s="28"/>
    </row>
    <row r="46" spans="1:11" ht="12.75" customHeight="1" x14ac:dyDescent="0.2">
      <c r="A46" s="7" t="s">
        <v>208</v>
      </c>
      <c r="B46" s="28">
        <v>1337</v>
      </c>
      <c r="C46" s="28">
        <v>1389</v>
      </c>
      <c r="D46" s="28">
        <v>1226</v>
      </c>
      <c r="E46" s="28">
        <v>1036</v>
      </c>
      <c r="F46" s="28">
        <v>828</v>
      </c>
      <c r="G46" s="28"/>
      <c r="H46" s="28">
        <v>92368</v>
      </c>
      <c r="I46" s="227"/>
    </row>
    <row r="47" spans="1:11" ht="12.75" customHeight="1" x14ac:dyDescent="0.2">
      <c r="A47" s="7" t="s">
        <v>74</v>
      </c>
      <c r="B47" s="28">
        <v>1270</v>
      </c>
      <c r="C47" s="28">
        <v>1325</v>
      </c>
      <c r="D47" s="28">
        <v>1180</v>
      </c>
      <c r="E47" s="28">
        <v>973</v>
      </c>
      <c r="F47" s="28">
        <v>784</v>
      </c>
      <c r="G47" s="28"/>
      <c r="H47" s="28">
        <v>83765</v>
      </c>
      <c r="I47" s="227"/>
      <c r="K47" s="28"/>
    </row>
    <row r="48" spans="1:11" ht="12.75" customHeight="1" x14ac:dyDescent="0.2">
      <c r="A48" s="7" t="s">
        <v>75</v>
      </c>
      <c r="B48" s="28">
        <v>51</v>
      </c>
      <c r="C48" s="28">
        <v>47</v>
      </c>
      <c r="D48" s="28">
        <v>41</v>
      </c>
      <c r="E48" s="28">
        <v>28</v>
      </c>
      <c r="F48" s="28">
        <v>28</v>
      </c>
      <c r="G48" s="28"/>
      <c r="H48" s="28">
        <v>3031</v>
      </c>
      <c r="I48" s="227"/>
      <c r="K48" s="28"/>
    </row>
    <row r="49" spans="1:14" ht="12.75" customHeight="1" x14ac:dyDescent="0.2">
      <c r="A49" s="7" t="s">
        <v>76</v>
      </c>
      <c r="B49" s="28">
        <v>15</v>
      </c>
      <c r="C49" s="28">
        <v>14</v>
      </c>
      <c r="D49" s="28">
        <v>5</v>
      </c>
      <c r="E49" s="28">
        <v>7</v>
      </c>
      <c r="F49" s="28">
        <v>4</v>
      </c>
      <c r="G49" s="28"/>
      <c r="H49" s="28">
        <v>1952</v>
      </c>
      <c r="I49" s="227"/>
      <c r="K49" s="28"/>
    </row>
    <row r="50" spans="1:14" ht="12.75" customHeight="1" x14ac:dyDescent="0.2">
      <c r="A50" s="7" t="s">
        <v>242</v>
      </c>
      <c r="B50" s="28">
        <v>1</v>
      </c>
      <c r="C50" s="28">
        <v>3</v>
      </c>
      <c r="D50" s="28" t="s">
        <v>107</v>
      </c>
      <c r="E50" s="28">
        <v>28</v>
      </c>
      <c r="F50" s="28">
        <v>12</v>
      </c>
      <c r="G50" s="28"/>
      <c r="H50" s="28">
        <v>3620</v>
      </c>
      <c r="I50" s="227"/>
      <c r="K50" s="28"/>
    </row>
    <row r="51" spans="1:14" ht="12.75" customHeight="1" x14ac:dyDescent="0.2">
      <c r="A51" s="7" t="s">
        <v>209</v>
      </c>
      <c r="B51" s="28">
        <v>159</v>
      </c>
      <c r="C51" s="28">
        <v>148</v>
      </c>
      <c r="D51" s="28">
        <v>144</v>
      </c>
      <c r="E51" s="28">
        <v>146</v>
      </c>
      <c r="F51" s="28">
        <v>175</v>
      </c>
      <c r="G51" s="28"/>
      <c r="H51" s="28">
        <v>212</v>
      </c>
      <c r="I51" s="227"/>
      <c r="K51" s="28"/>
    </row>
    <row r="52" spans="1:14" ht="12.75" customHeight="1" x14ac:dyDescent="0.2">
      <c r="A52" s="7" t="s">
        <v>210</v>
      </c>
      <c r="B52" s="28">
        <v>4776.6899999999996</v>
      </c>
      <c r="C52" s="28">
        <v>4307.51</v>
      </c>
      <c r="D52" s="28">
        <v>4181.7700000000004</v>
      </c>
      <c r="E52" s="28">
        <v>4315.26</v>
      </c>
      <c r="F52" s="28">
        <v>4985.6099999999997</v>
      </c>
      <c r="G52" s="28"/>
      <c r="H52" s="28">
        <v>5853.14</v>
      </c>
      <c r="I52" s="227"/>
      <c r="K52" s="28"/>
    </row>
    <row r="53" spans="1:14" ht="12.75" customHeight="1" x14ac:dyDescent="0.2">
      <c r="A53" s="19"/>
      <c r="B53" s="20"/>
      <c r="C53" s="20"/>
      <c r="D53" s="21"/>
      <c r="E53" s="20"/>
      <c r="F53" s="20"/>
      <c r="G53" s="56"/>
      <c r="H53" s="56"/>
      <c r="K53" s="28"/>
    </row>
    <row r="54" spans="1:14" ht="12.75" customHeight="1" x14ac:dyDescent="0.2">
      <c r="A54" s="26" t="s">
        <v>434</v>
      </c>
      <c r="B54" s="23"/>
      <c r="C54" s="23"/>
      <c r="D54" s="23"/>
      <c r="E54" s="23"/>
      <c r="F54" s="23"/>
      <c r="G54" s="23"/>
      <c r="H54" s="23"/>
    </row>
    <row r="55" spans="1:14" ht="12.75" customHeight="1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N5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3.28515625" style="5" customWidth="1"/>
    <col min="2" max="6" width="9.28515625" style="5" customWidth="1"/>
    <col min="7" max="7" width="2.7109375" style="5" customWidth="1"/>
    <col min="8" max="8" width="9.85546875" style="24" customWidth="1"/>
    <col min="10" max="10" width="11.42578125" style="237"/>
    <col min="11" max="16384" width="11.42578125" style="5"/>
  </cols>
  <sheetData>
    <row r="1" spans="1:14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L1" s="4"/>
      <c r="M1" s="4"/>
      <c r="N1" s="4"/>
    </row>
    <row r="2" spans="1:14" ht="14.1" customHeight="1" x14ac:dyDescent="0.2">
      <c r="A2" s="4"/>
      <c r="B2" s="4"/>
      <c r="C2" s="4"/>
      <c r="D2" s="4"/>
      <c r="G2" s="4"/>
      <c r="H2" s="4"/>
      <c r="K2" s="164" t="s">
        <v>321</v>
      </c>
      <c r="L2" s="4"/>
      <c r="M2" s="4"/>
      <c r="N2" s="4"/>
    </row>
    <row r="3" spans="1:14" ht="14.1" customHeight="1" x14ac:dyDescent="0.2">
      <c r="A3" s="223" t="s">
        <v>382</v>
      </c>
      <c r="B3" s="4"/>
      <c r="C3" s="4"/>
      <c r="D3" s="4"/>
      <c r="G3" s="4"/>
      <c r="H3" s="4"/>
      <c r="K3" s="4"/>
      <c r="L3" s="4"/>
      <c r="M3" s="4"/>
      <c r="N3" s="4"/>
    </row>
    <row r="4" spans="1:14" ht="14.1" customHeight="1" x14ac:dyDescent="0.2">
      <c r="A4" s="69"/>
      <c r="B4" s="4"/>
      <c r="C4" s="4"/>
      <c r="D4" s="4"/>
      <c r="E4" s="4"/>
      <c r="F4" s="4"/>
      <c r="G4" s="4"/>
      <c r="H4" s="4"/>
      <c r="K4" s="4"/>
      <c r="L4" s="4"/>
      <c r="M4" s="4"/>
      <c r="N4" s="4"/>
    </row>
    <row r="5" spans="1:14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K5" s="4"/>
      <c r="L5" s="4"/>
      <c r="M5" s="4"/>
      <c r="N5" s="4"/>
    </row>
    <row r="6" spans="1:14" ht="14.1" customHeight="1" x14ac:dyDescent="0.2">
      <c r="A6" s="10"/>
      <c r="B6" s="53">
        <v>2013</v>
      </c>
      <c r="C6" s="53">
        <v>2014</v>
      </c>
      <c r="D6" s="53">
        <v>2015</v>
      </c>
      <c r="E6" s="53">
        <v>2016</v>
      </c>
      <c r="F6" s="53">
        <v>2017</v>
      </c>
      <c r="G6" s="12"/>
      <c r="H6" s="53">
        <v>2017</v>
      </c>
      <c r="K6" s="4"/>
      <c r="L6" s="4"/>
      <c r="M6" s="4"/>
      <c r="N6" s="4"/>
    </row>
    <row r="7" spans="1:14" ht="14.1" customHeight="1" x14ac:dyDescent="0.2">
      <c r="A7" s="7"/>
      <c r="B7" s="4"/>
      <c r="C7" s="4"/>
      <c r="D7" s="4"/>
      <c r="E7" s="4"/>
      <c r="F7" s="4"/>
      <c r="G7" s="15"/>
      <c r="H7" s="15"/>
      <c r="K7" s="4"/>
      <c r="L7" s="4"/>
      <c r="M7" s="4"/>
      <c r="N7" s="4"/>
    </row>
    <row r="8" spans="1:14" ht="14.1" customHeight="1" x14ac:dyDescent="0.2">
      <c r="A8" s="14" t="s">
        <v>268</v>
      </c>
      <c r="B8" s="15">
        <v>1772</v>
      </c>
      <c r="C8" s="15">
        <v>1806.9166666666667</v>
      </c>
      <c r="D8" s="15">
        <v>1829.1666666666667</v>
      </c>
      <c r="E8" s="15">
        <v>1865.4166666666667</v>
      </c>
      <c r="F8" s="15">
        <v>1893.3333333333333</v>
      </c>
      <c r="G8" s="15"/>
      <c r="H8" s="15">
        <v>455306.755</v>
      </c>
      <c r="K8" s="227"/>
      <c r="L8" s="4"/>
      <c r="M8" s="4"/>
    </row>
    <row r="9" spans="1:14" ht="14.1" customHeight="1" x14ac:dyDescent="0.2">
      <c r="A9" s="7" t="s">
        <v>123</v>
      </c>
      <c r="B9" s="15">
        <v>759</v>
      </c>
      <c r="C9" s="15">
        <v>769.75</v>
      </c>
      <c r="D9" s="15">
        <v>782.41666666666663</v>
      </c>
      <c r="E9" s="15">
        <v>786.66666666666663</v>
      </c>
      <c r="F9" s="15">
        <v>785</v>
      </c>
      <c r="G9" s="15"/>
      <c r="H9" s="15">
        <v>199119.5</v>
      </c>
      <c r="K9" s="227"/>
      <c r="L9" s="4"/>
      <c r="M9" s="4"/>
    </row>
    <row r="10" spans="1:14" ht="14.1" customHeight="1" x14ac:dyDescent="0.2">
      <c r="A10" s="7" t="s">
        <v>31</v>
      </c>
      <c r="B10" s="15">
        <v>1013</v>
      </c>
      <c r="C10" s="15">
        <v>1037.1666666666667</v>
      </c>
      <c r="D10" s="15">
        <v>1046.75</v>
      </c>
      <c r="E10" s="15">
        <v>1078.75</v>
      </c>
      <c r="F10" s="15">
        <v>1108.3333333333333</v>
      </c>
      <c r="G10" s="15"/>
      <c r="H10" s="15">
        <v>256186.75</v>
      </c>
      <c r="K10" s="227"/>
      <c r="L10" s="4"/>
      <c r="M10" s="4"/>
    </row>
    <row r="11" spans="1:14" ht="14.1" customHeight="1" x14ac:dyDescent="0.2">
      <c r="C11" s="15"/>
      <c r="D11" s="15"/>
      <c r="E11" s="15"/>
      <c r="F11" s="15"/>
      <c r="G11" s="15"/>
      <c r="H11" s="15"/>
      <c r="K11" s="227"/>
      <c r="L11" s="4"/>
      <c r="M11" s="4"/>
      <c r="N11" s="4"/>
    </row>
    <row r="12" spans="1:14" ht="14.1" customHeight="1" x14ac:dyDescent="0.2">
      <c r="A12" s="14" t="s">
        <v>370</v>
      </c>
      <c r="B12" s="28" t="s">
        <v>107</v>
      </c>
      <c r="C12" s="28" t="s">
        <v>107</v>
      </c>
      <c r="D12" s="28" t="s">
        <v>107</v>
      </c>
      <c r="E12" s="28" t="s">
        <v>107</v>
      </c>
      <c r="F12" s="28" t="s">
        <v>107</v>
      </c>
      <c r="G12" s="15"/>
      <c r="H12" s="15">
        <v>3922.1666666666665</v>
      </c>
      <c r="K12" s="227"/>
      <c r="L12" s="4"/>
      <c r="M12" s="4"/>
      <c r="N12" s="4"/>
    </row>
    <row r="13" spans="1:14" ht="14.1" customHeight="1" x14ac:dyDescent="0.2">
      <c r="A13" s="7" t="s">
        <v>54</v>
      </c>
      <c r="B13" s="28" t="s">
        <v>107</v>
      </c>
      <c r="C13" s="28" t="s">
        <v>107</v>
      </c>
      <c r="D13" s="28" t="s">
        <v>107</v>
      </c>
      <c r="E13" s="28" t="s">
        <v>107</v>
      </c>
      <c r="F13" s="28" t="s">
        <v>107</v>
      </c>
      <c r="G13" s="15"/>
      <c r="H13" s="15">
        <v>3792.75</v>
      </c>
      <c r="K13" s="227"/>
      <c r="L13" s="4"/>
      <c r="M13" s="4"/>
      <c r="N13" s="4"/>
    </row>
    <row r="14" spans="1:14" ht="14.1" customHeight="1" x14ac:dyDescent="0.2">
      <c r="A14" s="7" t="s">
        <v>44</v>
      </c>
      <c r="B14" s="28" t="s">
        <v>107</v>
      </c>
      <c r="C14" s="28" t="s">
        <v>107</v>
      </c>
      <c r="D14" s="28" t="s">
        <v>107</v>
      </c>
      <c r="E14" s="28" t="s">
        <v>107</v>
      </c>
      <c r="F14" s="28" t="s">
        <v>107</v>
      </c>
      <c r="G14" s="15"/>
      <c r="H14" s="15">
        <v>129.41666666666666</v>
      </c>
      <c r="K14" s="227"/>
      <c r="L14" s="4"/>
      <c r="M14" s="4"/>
      <c r="N14" s="4"/>
    </row>
    <row r="15" spans="1:14" x14ac:dyDescent="0.2">
      <c r="C15" s="15"/>
      <c r="D15" s="15"/>
      <c r="E15" s="15"/>
      <c r="F15" s="15"/>
      <c r="G15" s="15"/>
      <c r="H15" s="15"/>
      <c r="K15" s="227"/>
      <c r="L15" s="4"/>
    </row>
    <row r="16" spans="1:14" ht="14.1" customHeight="1" x14ac:dyDescent="0.2">
      <c r="A16" s="14" t="s">
        <v>373</v>
      </c>
      <c r="B16" s="15">
        <v>117.83333333333333</v>
      </c>
      <c r="C16" s="15">
        <v>103</v>
      </c>
      <c r="D16" s="15">
        <v>89.666666666666671</v>
      </c>
      <c r="E16" s="15">
        <v>81</v>
      </c>
      <c r="F16" s="15">
        <v>70.25</v>
      </c>
      <c r="G16" s="15"/>
      <c r="H16" s="15">
        <v>15097.416666666701</v>
      </c>
      <c r="K16" s="227"/>
      <c r="L16" s="4"/>
      <c r="M16" s="4"/>
      <c r="N16" s="4"/>
    </row>
    <row r="17" spans="1:14" ht="14.1" customHeight="1" x14ac:dyDescent="0.2">
      <c r="A17" s="18" t="s">
        <v>264</v>
      </c>
      <c r="B17" s="15">
        <v>88</v>
      </c>
      <c r="C17" s="15">
        <v>74.333333333333329</v>
      </c>
      <c r="D17" s="15">
        <v>62.916666666666664</v>
      </c>
      <c r="E17" s="15">
        <v>55.666666666666664</v>
      </c>
      <c r="F17" s="15">
        <v>48.166666666666664</v>
      </c>
      <c r="G17" s="15"/>
      <c r="H17" s="15">
        <v>7286.083333333333</v>
      </c>
      <c r="K17" s="227"/>
      <c r="L17" s="4"/>
      <c r="M17" s="4"/>
      <c r="N17" s="4"/>
    </row>
    <row r="18" spans="1:14" ht="14.1" customHeight="1" x14ac:dyDescent="0.2">
      <c r="A18" s="18" t="s">
        <v>265</v>
      </c>
      <c r="B18" s="15">
        <v>5</v>
      </c>
      <c r="C18" s="15">
        <v>5</v>
      </c>
      <c r="D18" s="15">
        <v>4.083333333333333</v>
      </c>
      <c r="E18" s="15">
        <v>4</v>
      </c>
      <c r="F18" s="15">
        <v>3.6666666666666665</v>
      </c>
      <c r="G18" s="15"/>
      <c r="H18" s="15">
        <v>744.16666666666663</v>
      </c>
      <c r="K18" s="227"/>
      <c r="L18" s="4"/>
      <c r="M18" s="4"/>
      <c r="N18" s="4"/>
    </row>
    <row r="19" spans="1:14" ht="14.1" customHeight="1" x14ac:dyDescent="0.2">
      <c r="A19" s="18" t="s">
        <v>266</v>
      </c>
      <c r="B19" s="15">
        <v>5</v>
      </c>
      <c r="C19" s="15">
        <v>5.083333333333333</v>
      </c>
      <c r="D19" s="15">
        <v>5</v>
      </c>
      <c r="E19" s="15">
        <v>4.5</v>
      </c>
      <c r="F19" s="15">
        <v>3.75</v>
      </c>
      <c r="G19" s="15"/>
      <c r="H19" s="15">
        <v>1134.5</v>
      </c>
      <c r="K19" s="227"/>
      <c r="L19" s="4"/>
      <c r="M19" s="4"/>
      <c r="N19" s="4"/>
    </row>
    <row r="20" spans="1:14" ht="14.1" customHeight="1" x14ac:dyDescent="0.2">
      <c r="A20" s="18" t="s">
        <v>267</v>
      </c>
      <c r="B20" s="15">
        <v>26</v>
      </c>
      <c r="C20" s="15">
        <v>24.583333333333332</v>
      </c>
      <c r="D20" s="15">
        <v>22.75</v>
      </c>
      <c r="E20" s="15">
        <v>21.833333333333332</v>
      </c>
      <c r="F20" s="15">
        <v>19.333333333333332</v>
      </c>
      <c r="G20" s="15"/>
      <c r="H20" s="15">
        <v>7095.333333333333</v>
      </c>
      <c r="K20" s="227"/>
      <c r="L20" s="4"/>
      <c r="M20" s="4"/>
      <c r="N20" s="4"/>
    </row>
    <row r="21" spans="1:14" ht="14.1" customHeight="1" x14ac:dyDescent="0.2">
      <c r="A21" s="19"/>
      <c r="B21" s="20"/>
      <c r="C21" s="20"/>
      <c r="D21" s="20"/>
      <c r="E21" s="20"/>
      <c r="F21" s="20"/>
      <c r="G21" s="56"/>
      <c r="H21" s="56"/>
      <c r="K21" s="227"/>
      <c r="L21" s="4"/>
      <c r="M21" s="4"/>
      <c r="N21" s="4"/>
    </row>
    <row r="22" spans="1:14" s="4" customFormat="1" ht="14.1" customHeight="1" x14ac:dyDescent="0.2">
      <c r="A22" s="26" t="s">
        <v>434</v>
      </c>
      <c r="B22" s="23"/>
      <c r="C22" s="23"/>
      <c r="D22" s="23"/>
      <c r="E22" s="23"/>
      <c r="F22" s="23"/>
      <c r="G22" s="57"/>
      <c r="H22" s="57"/>
      <c r="I22" s="256"/>
      <c r="J22" s="256"/>
      <c r="K22" s="256"/>
    </row>
    <row r="23" spans="1:14" s="4" customFormat="1" ht="14.1" customHeight="1" x14ac:dyDescent="0.2">
      <c r="A23" s="79" t="s">
        <v>291</v>
      </c>
      <c r="H23" s="15"/>
      <c r="I23" s="256"/>
      <c r="J23" s="256"/>
      <c r="K23" s="256"/>
      <c r="L23" s="13"/>
      <c r="M23" s="13"/>
      <c r="N23" s="13"/>
    </row>
    <row r="24" spans="1:14" s="4" customFormat="1" x14ac:dyDescent="0.2">
      <c r="A24" s="118" t="s">
        <v>412</v>
      </c>
      <c r="B24" s="118"/>
      <c r="C24" s="118"/>
      <c r="D24" s="118"/>
      <c r="E24" s="118"/>
      <c r="F24" s="118"/>
      <c r="G24" s="118"/>
      <c r="H24" s="118"/>
      <c r="I24" s="256"/>
      <c r="J24" s="256"/>
      <c r="K24" s="256"/>
    </row>
    <row r="25" spans="1:14" s="4" customFormat="1" ht="9.9499999999999993" customHeight="1" x14ac:dyDescent="0.2">
      <c r="A25" s="79" t="s">
        <v>413</v>
      </c>
      <c r="H25" s="3"/>
      <c r="I25" s="256"/>
      <c r="J25" s="256"/>
      <c r="K25" s="256"/>
    </row>
    <row r="26" spans="1:14" ht="13.5" customHeight="1" x14ac:dyDescent="0.2">
      <c r="B26" s="4"/>
      <c r="C26" s="4"/>
      <c r="D26" s="4"/>
      <c r="E26" s="4"/>
      <c r="F26" s="4"/>
      <c r="G26" s="4"/>
      <c r="H26" s="3"/>
      <c r="K26" s="227"/>
      <c r="L26" s="4"/>
      <c r="M26" s="4"/>
      <c r="N26" s="4"/>
    </row>
    <row r="27" spans="1:14" ht="13.5" customHeight="1" x14ac:dyDescent="0.2">
      <c r="A27" s="79"/>
      <c r="B27" s="4"/>
      <c r="C27" s="4"/>
      <c r="D27" s="4"/>
      <c r="E27" s="4"/>
      <c r="F27" s="4"/>
      <c r="G27" s="4"/>
      <c r="H27" s="3"/>
      <c r="K27" s="227"/>
      <c r="L27" s="4"/>
      <c r="M27" s="4"/>
      <c r="N27" s="4"/>
    </row>
    <row r="28" spans="1:14" ht="13.5" customHeight="1" x14ac:dyDescent="0.2">
      <c r="A28" s="79"/>
      <c r="B28" s="4"/>
      <c r="C28" s="4"/>
      <c r="D28" s="4"/>
      <c r="E28" s="4"/>
      <c r="F28" s="4"/>
      <c r="G28" s="4"/>
      <c r="H28" s="3"/>
      <c r="K28" s="227"/>
      <c r="L28" s="4"/>
      <c r="M28" s="4"/>
      <c r="N28" s="4"/>
    </row>
    <row r="29" spans="1:14" x14ac:dyDescent="0.2">
      <c r="K29" s="227"/>
    </row>
    <row r="30" spans="1:14" ht="14.1" customHeight="1" x14ac:dyDescent="0.2">
      <c r="A30" s="6" t="s">
        <v>250</v>
      </c>
      <c r="B30" s="4"/>
      <c r="C30" s="4"/>
      <c r="D30" s="4"/>
      <c r="G30" s="4"/>
      <c r="K30" s="227"/>
    </row>
    <row r="31" spans="1:14" ht="14.1" customHeight="1" x14ac:dyDescent="0.2">
      <c r="A31" s="6"/>
      <c r="B31" s="4"/>
      <c r="C31" s="4"/>
      <c r="D31" s="4"/>
      <c r="G31" s="4"/>
      <c r="K31" s="227"/>
    </row>
    <row r="32" spans="1:14" ht="14.1" customHeight="1" x14ac:dyDescent="0.2">
      <c r="A32" s="8"/>
      <c r="B32" s="9" t="s">
        <v>21</v>
      </c>
      <c r="C32" s="9"/>
      <c r="D32" s="9"/>
      <c r="E32" s="9"/>
      <c r="F32" s="9"/>
      <c r="G32" s="9"/>
      <c r="H32" s="9" t="s">
        <v>22</v>
      </c>
      <c r="K32" s="227"/>
    </row>
    <row r="33" spans="1:11" ht="14.1" customHeight="1" x14ac:dyDescent="0.2">
      <c r="A33" s="10"/>
      <c r="B33" s="53">
        <v>2013</v>
      </c>
      <c r="C33" s="53">
        <v>2014</v>
      </c>
      <c r="D33" s="53">
        <v>2015</v>
      </c>
      <c r="E33" s="53">
        <v>2016</v>
      </c>
      <c r="F33" s="53">
        <v>2017</v>
      </c>
      <c r="G33" s="12"/>
      <c r="H33" s="53">
        <v>2017</v>
      </c>
      <c r="K33" s="227"/>
    </row>
    <row r="34" spans="1:11" ht="14.1" customHeight="1" x14ac:dyDescent="0.2">
      <c r="A34" s="7"/>
      <c r="B34" s="4"/>
      <c r="C34" s="4"/>
      <c r="D34" s="4"/>
      <c r="E34" s="4"/>
      <c r="F34" s="4"/>
      <c r="G34" s="15"/>
      <c r="H34" s="15"/>
      <c r="K34" s="227"/>
    </row>
    <row r="35" spans="1:11" ht="14.1" customHeight="1" x14ac:dyDescent="0.2">
      <c r="A35" s="7" t="s">
        <v>113</v>
      </c>
      <c r="B35" s="28">
        <v>2023</v>
      </c>
      <c r="C35" s="28">
        <v>1914</v>
      </c>
      <c r="D35" s="28">
        <v>1850</v>
      </c>
      <c r="E35" s="28">
        <v>1803</v>
      </c>
      <c r="F35" s="28">
        <v>1725</v>
      </c>
      <c r="G35" s="28"/>
      <c r="H35" s="28">
        <v>263653</v>
      </c>
      <c r="K35" s="227"/>
    </row>
    <row r="36" spans="1:11" ht="14.1" customHeight="1" x14ac:dyDescent="0.2">
      <c r="A36" s="7" t="s">
        <v>112</v>
      </c>
      <c r="B36" s="28">
        <v>39</v>
      </c>
      <c r="C36" s="28">
        <v>36</v>
      </c>
      <c r="D36" s="28">
        <v>36</v>
      </c>
      <c r="E36" s="28">
        <v>47</v>
      </c>
      <c r="F36" s="28">
        <v>34</v>
      </c>
      <c r="G36" s="28"/>
      <c r="H36" s="28">
        <v>4950</v>
      </c>
      <c r="K36" s="227"/>
    </row>
    <row r="37" spans="1:11" ht="14.1" customHeight="1" x14ac:dyDescent="0.2">
      <c r="A37" s="7" t="s">
        <v>124</v>
      </c>
      <c r="B37" s="34">
        <v>1.9278299555116163</v>
      </c>
      <c r="C37" s="34">
        <v>1.9278299555116163</v>
      </c>
      <c r="D37" s="34">
        <v>1.9459459459459458</v>
      </c>
      <c r="E37" s="34">
        <v>2.6067665002773155</v>
      </c>
      <c r="F37" s="34">
        <v>1.9710144927536231</v>
      </c>
      <c r="G37" s="34"/>
      <c r="H37" s="34">
        <v>1.8774677322086226</v>
      </c>
      <c r="K37" s="227"/>
    </row>
    <row r="38" spans="1:11" ht="14.1" customHeight="1" x14ac:dyDescent="0.2">
      <c r="A38" s="19"/>
      <c r="B38" s="20"/>
      <c r="C38" s="20"/>
      <c r="D38" s="21"/>
      <c r="E38" s="21"/>
      <c r="F38" s="21"/>
      <c r="G38" s="21"/>
      <c r="H38" s="21"/>
    </row>
    <row r="39" spans="1:11" ht="14.1" customHeight="1" x14ac:dyDescent="0.2">
      <c r="A39" s="26" t="s">
        <v>434</v>
      </c>
      <c r="B39" s="23"/>
      <c r="C39" s="23"/>
      <c r="D39" s="23"/>
      <c r="E39" s="23"/>
      <c r="F39" s="23"/>
      <c r="G39" s="57"/>
      <c r="H39" s="57"/>
    </row>
    <row r="40" spans="1:11" ht="14.1" customHeight="1" x14ac:dyDescent="0.2">
      <c r="A40" s="26" t="s">
        <v>217</v>
      </c>
    </row>
    <row r="41" spans="1:11" ht="9.9499999999999993" customHeight="1" x14ac:dyDescent="0.2">
      <c r="A41" s="26"/>
    </row>
    <row r="42" spans="1:11" x14ac:dyDescent="0.2">
      <c r="A42" s="26"/>
    </row>
    <row r="53" spans="8:8" x14ac:dyDescent="0.2">
      <c r="H53" s="5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4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7.7109375" style="5" customWidth="1"/>
    <col min="2" max="6" width="8.5703125" style="5" customWidth="1"/>
    <col min="7" max="7" width="2.7109375" style="5" customWidth="1"/>
    <col min="8" max="8" width="9" style="24" customWidth="1"/>
    <col min="10" max="16384" width="11.42578125" style="5"/>
  </cols>
  <sheetData>
    <row r="1" spans="1:20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 x14ac:dyDescent="0.2">
      <c r="A2" s="4"/>
      <c r="B2" s="4"/>
      <c r="C2" s="4"/>
      <c r="D2" s="4"/>
      <c r="G2" s="4"/>
      <c r="H2" s="4"/>
      <c r="J2" s="164" t="s">
        <v>321</v>
      </c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6" t="s">
        <v>278</v>
      </c>
      <c r="B3" s="4"/>
      <c r="C3" s="4"/>
      <c r="D3" s="4"/>
      <c r="G3" s="4"/>
      <c r="H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A4" s="4"/>
      <c r="B4" s="4"/>
      <c r="C4" s="4"/>
      <c r="D4" s="4"/>
      <c r="G4" s="4"/>
      <c r="H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 x14ac:dyDescent="0.2">
      <c r="A5" s="6" t="s">
        <v>252</v>
      </c>
      <c r="B5" s="4"/>
      <c r="C5" s="4"/>
      <c r="D5" s="4"/>
      <c r="G5" s="4"/>
      <c r="H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4.1" customHeight="1" x14ac:dyDescent="0.2">
      <c r="A6" s="69"/>
      <c r="B6" s="4"/>
      <c r="C6" s="4"/>
      <c r="D6" s="4"/>
      <c r="E6" s="4"/>
      <c r="F6" s="4"/>
      <c r="G6" s="4"/>
      <c r="H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4.1" customHeight="1" x14ac:dyDescent="0.2">
      <c r="A8" s="10"/>
      <c r="B8" s="11">
        <v>2013</v>
      </c>
      <c r="C8" s="11">
        <v>2014</v>
      </c>
      <c r="D8" s="11">
        <v>2015</v>
      </c>
      <c r="E8" s="11">
        <v>2016</v>
      </c>
      <c r="F8" s="11">
        <v>2017</v>
      </c>
      <c r="G8" s="33"/>
      <c r="H8" s="11">
        <v>2017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2" customHeight="1" x14ac:dyDescent="0.2">
      <c r="A9" s="7"/>
      <c r="B9" s="4"/>
      <c r="C9" s="4"/>
      <c r="D9" s="4"/>
      <c r="E9" s="4"/>
      <c r="F9" s="4"/>
      <c r="G9" s="15"/>
      <c r="H9" s="15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1" customHeight="1" x14ac:dyDescent="0.2">
      <c r="A10" s="14" t="s">
        <v>179</v>
      </c>
      <c r="B10" s="15">
        <v>2986</v>
      </c>
      <c r="C10" s="15">
        <v>3152</v>
      </c>
      <c r="D10" s="15">
        <f>D15+D20</f>
        <v>3614</v>
      </c>
      <c r="E10" s="15">
        <v>3867</v>
      </c>
      <c r="F10" s="15">
        <f>F15+F20</f>
        <v>4094</v>
      </c>
      <c r="G10" s="15"/>
      <c r="H10" s="15">
        <f>H15+H20</f>
        <v>596606</v>
      </c>
      <c r="J10" s="182"/>
      <c r="K10" s="137"/>
      <c r="L10" s="4"/>
      <c r="M10" s="4"/>
      <c r="N10" s="4"/>
      <c r="O10" s="4"/>
      <c r="P10" s="4"/>
      <c r="Q10" s="4"/>
      <c r="R10" s="4"/>
      <c r="S10" s="4"/>
      <c r="T10" s="4"/>
    </row>
    <row r="11" spans="1:20" ht="14.1" customHeight="1" x14ac:dyDescent="0.2">
      <c r="A11" s="7" t="s">
        <v>87</v>
      </c>
      <c r="B11" s="15">
        <v>2739</v>
      </c>
      <c r="C11" s="15">
        <f t="shared" ref="C11:D11" si="0">C16+C21</f>
        <v>3114</v>
      </c>
      <c r="D11" s="15">
        <f t="shared" si="0"/>
        <v>3573</v>
      </c>
      <c r="E11" s="15">
        <v>3821</v>
      </c>
      <c r="F11" s="15">
        <f t="shared" ref="F11:F12" si="1">F16+F21</f>
        <v>4063</v>
      </c>
      <c r="G11" s="15"/>
      <c r="H11" s="15">
        <f t="shared" ref="H11:H13" si="2">H16+H21</f>
        <v>591009</v>
      </c>
      <c r="J11" s="182"/>
      <c r="K11" s="137"/>
      <c r="L11" s="4"/>
      <c r="M11" s="4"/>
      <c r="N11" s="4"/>
      <c r="O11" s="4"/>
      <c r="P11" s="4"/>
      <c r="Q11" s="4"/>
      <c r="R11" s="4"/>
      <c r="S11" s="4"/>
      <c r="T11" s="4"/>
    </row>
    <row r="12" spans="1:20" ht="14.1" customHeight="1" x14ac:dyDescent="0.2">
      <c r="A12" s="7" t="s">
        <v>88</v>
      </c>
      <c r="B12" s="15">
        <v>28</v>
      </c>
      <c r="C12" s="15">
        <f t="shared" ref="C12:D12" si="3">C17+C22</f>
        <v>29</v>
      </c>
      <c r="D12" s="15">
        <f t="shared" si="3"/>
        <v>36</v>
      </c>
      <c r="E12" s="15">
        <v>38</v>
      </c>
      <c r="F12" s="15">
        <f t="shared" si="1"/>
        <v>24</v>
      </c>
      <c r="G12" s="15"/>
      <c r="H12" s="15">
        <f t="shared" si="2"/>
        <v>4968</v>
      </c>
      <c r="J12" s="182"/>
      <c r="K12" s="137"/>
      <c r="L12" s="4"/>
      <c r="M12" s="4"/>
      <c r="N12" s="4"/>
      <c r="O12" s="4"/>
      <c r="P12" s="4"/>
      <c r="Q12" s="4"/>
      <c r="R12" s="4"/>
      <c r="S12" s="4"/>
      <c r="T12" s="4"/>
    </row>
    <row r="13" spans="1:20" ht="14.1" customHeight="1" x14ac:dyDescent="0.2">
      <c r="A13" s="7" t="s">
        <v>89</v>
      </c>
      <c r="B13" s="15">
        <v>2</v>
      </c>
      <c r="C13" s="15">
        <v>9</v>
      </c>
      <c r="D13" s="15">
        <f t="shared" ref="D13" si="4">D18+D23</f>
        <v>5</v>
      </c>
      <c r="E13" s="15">
        <v>8</v>
      </c>
      <c r="F13" s="15">
        <f>F18</f>
        <v>7</v>
      </c>
      <c r="G13" s="15"/>
      <c r="H13" s="15">
        <f t="shared" si="2"/>
        <v>629</v>
      </c>
      <c r="J13" s="182"/>
      <c r="K13" s="137"/>
      <c r="L13" s="4"/>
      <c r="M13" s="4"/>
      <c r="N13" s="4"/>
      <c r="O13" s="4"/>
      <c r="P13" s="4"/>
      <c r="Q13" s="4"/>
      <c r="R13" s="4"/>
      <c r="S13" s="4"/>
      <c r="T13" s="4"/>
    </row>
    <row r="14" spans="1:20" ht="12" customHeight="1" x14ac:dyDescent="0.2">
      <c r="A14" s="7"/>
      <c r="B14" s="15"/>
      <c r="C14" s="15"/>
      <c r="D14" s="15"/>
      <c r="E14" s="15"/>
      <c r="F14" s="15"/>
      <c r="G14" s="15"/>
      <c r="H14" s="15"/>
      <c r="J14" s="182"/>
      <c r="K14" s="137"/>
      <c r="L14" s="4"/>
      <c r="M14" s="4"/>
      <c r="N14" s="4"/>
      <c r="O14" s="4"/>
      <c r="P14" s="4"/>
      <c r="Q14" s="4"/>
      <c r="R14" s="4"/>
      <c r="S14" s="4"/>
      <c r="T14" s="4"/>
    </row>
    <row r="15" spans="1:20" ht="14.1" customHeight="1" x14ac:dyDescent="0.2">
      <c r="A15" s="14" t="s">
        <v>180</v>
      </c>
      <c r="B15" s="15">
        <v>2739</v>
      </c>
      <c r="C15" s="15">
        <v>2865</v>
      </c>
      <c r="D15" s="15">
        <v>3306</v>
      </c>
      <c r="E15" s="15">
        <v>3521</v>
      </c>
      <c r="F15" s="15">
        <v>3739</v>
      </c>
      <c r="G15" s="15"/>
      <c r="H15" s="15">
        <v>515082</v>
      </c>
      <c r="J15" s="182"/>
      <c r="K15" s="137"/>
      <c r="L15" s="4"/>
      <c r="M15" s="4"/>
      <c r="N15" s="4"/>
      <c r="O15" s="4"/>
      <c r="P15" s="4"/>
      <c r="Q15" s="4"/>
      <c r="R15" s="4"/>
      <c r="S15" s="4"/>
      <c r="T15" s="4"/>
    </row>
    <row r="16" spans="1:20" ht="14.1" customHeight="1" x14ac:dyDescent="0.2">
      <c r="A16" s="7" t="s">
        <v>87</v>
      </c>
      <c r="B16" s="15">
        <v>2709</v>
      </c>
      <c r="C16" s="15">
        <v>2834</v>
      </c>
      <c r="D16" s="15">
        <v>3267</v>
      </c>
      <c r="E16" s="15">
        <v>3480</v>
      </c>
      <c r="F16" s="15">
        <v>3711</v>
      </c>
      <c r="G16" s="15"/>
      <c r="H16" s="15">
        <v>510682</v>
      </c>
      <c r="J16" s="182"/>
      <c r="K16" s="137"/>
      <c r="L16" s="4"/>
      <c r="M16" s="4"/>
      <c r="N16" s="4"/>
      <c r="O16" s="4"/>
      <c r="P16" s="4"/>
      <c r="Q16" s="4"/>
      <c r="R16" s="4"/>
      <c r="S16" s="4"/>
      <c r="T16" s="4"/>
    </row>
    <row r="17" spans="1:20" ht="14.1" customHeight="1" x14ac:dyDescent="0.2">
      <c r="A17" s="7" t="s">
        <v>88</v>
      </c>
      <c r="B17" s="15">
        <v>28</v>
      </c>
      <c r="C17" s="15">
        <v>22</v>
      </c>
      <c r="D17" s="15">
        <v>35</v>
      </c>
      <c r="E17" s="15">
        <v>33</v>
      </c>
      <c r="F17" s="15">
        <v>21</v>
      </c>
      <c r="G17" s="15"/>
      <c r="H17" s="15">
        <v>3904</v>
      </c>
      <c r="J17" s="182"/>
      <c r="K17" s="137"/>
      <c r="L17" s="4"/>
      <c r="M17" s="4"/>
      <c r="N17" s="4"/>
      <c r="O17" s="4"/>
      <c r="P17" s="4"/>
      <c r="Q17" s="4"/>
      <c r="R17" s="4"/>
      <c r="S17" s="4"/>
      <c r="T17" s="4"/>
    </row>
    <row r="18" spans="1:20" ht="14.1" customHeight="1" x14ac:dyDescent="0.2">
      <c r="A18" s="7" t="s">
        <v>89</v>
      </c>
      <c r="B18" s="15">
        <v>2</v>
      </c>
      <c r="C18" s="15">
        <v>9</v>
      </c>
      <c r="D18" s="15">
        <v>4</v>
      </c>
      <c r="E18" s="15">
        <v>8</v>
      </c>
      <c r="F18" s="15">
        <v>7</v>
      </c>
      <c r="G18" s="15"/>
      <c r="H18" s="15">
        <v>496</v>
      </c>
      <c r="J18" s="182"/>
      <c r="K18" s="137"/>
      <c r="L18" s="4"/>
      <c r="M18" s="4"/>
      <c r="N18" s="4"/>
      <c r="O18" s="4"/>
      <c r="P18" s="4"/>
      <c r="Q18" s="4"/>
      <c r="R18" s="4"/>
      <c r="S18" s="4"/>
      <c r="T18" s="4"/>
    </row>
    <row r="19" spans="1:20" ht="12" customHeight="1" x14ac:dyDescent="0.2">
      <c r="A19" s="7"/>
      <c r="B19" s="15"/>
      <c r="C19" s="15"/>
      <c r="D19" s="15"/>
      <c r="E19" s="15"/>
      <c r="F19" s="15"/>
      <c r="G19" s="15"/>
      <c r="H19" s="15"/>
      <c r="J19" s="182"/>
      <c r="K19" s="137"/>
      <c r="L19" s="4"/>
      <c r="M19" s="4"/>
      <c r="N19" s="4"/>
      <c r="O19" s="4"/>
      <c r="P19" s="4"/>
      <c r="Q19" s="4"/>
      <c r="R19" s="4"/>
      <c r="S19" s="4"/>
      <c r="T19" s="4"/>
    </row>
    <row r="20" spans="1:20" ht="14.1" customHeight="1" x14ac:dyDescent="0.2">
      <c r="A20" s="14" t="s">
        <v>181</v>
      </c>
      <c r="B20" s="15">
        <v>247</v>
      </c>
      <c r="C20" s="15">
        <v>287</v>
      </c>
      <c r="D20" s="15">
        <v>308</v>
      </c>
      <c r="E20" s="15">
        <v>346</v>
      </c>
      <c r="F20" s="15">
        <v>355</v>
      </c>
      <c r="G20" s="15"/>
      <c r="H20" s="15">
        <v>81524</v>
      </c>
      <c r="J20" s="182"/>
      <c r="K20" s="137"/>
      <c r="L20" s="81"/>
      <c r="M20" s="4"/>
      <c r="N20" s="4"/>
      <c r="O20" s="4"/>
      <c r="P20" s="4"/>
      <c r="Q20" s="4"/>
      <c r="R20" s="4"/>
      <c r="S20" s="4"/>
      <c r="T20" s="4"/>
    </row>
    <row r="21" spans="1:20" ht="14.1" customHeight="1" x14ac:dyDescent="0.2">
      <c r="A21" s="7" t="s">
        <v>87</v>
      </c>
      <c r="B21" s="15">
        <v>241</v>
      </c>
      <c r="C21" s="15">
        <v>280</v>
      </c>
      <c r="D21" s="15">
        <v>306</v>
      </c>
      <c r="E21" s="15">
        <v>341</v>
      </c>
      <c r="F21" s="15">
        <v>352</v>
      </c>
      <c r="G21" s="15"/>
      <c r="H21" s="15">
        <v>80327</v>
      </c>
      <c r="J21" s="182"/>
      <c r="K21" s="137"/>
      <c r="L21" s="81"/>
      <c r="M21" s="4"/>
      <c r="N21" s="4"/>
      <c r="O21" s="4"/>
      <c r="P21" s="4"/>
      <c r="Q21" s="4"/>
      <c r="R21" s="4"/>
      <c r="S21" s="4"/>
      <c r="T21" s="4"/>
    </row>
    <row r="22" spans="1:20" ht="14.1" customHeight="1" x14ac:dyDescent="0.2">
      <c r="A22" s="7" t="s">
        <v>88</v>
      </c>
      <c r="B22" s="15">
        <v>5</v>
      </c>
      <c r="C22" s="15">
        <v>7</v>
      </c>
      <c r="D22" s="15">
        <v>1</v>
      </c>
      <c r="E22" s="15">
        <v>5</v>
      </c>
      <c r="F22" s="15">
        <v>3</v>
      </c>
      <c r="G22" s="15"/>
      <c r="H22" s="15">
        <v>1064</v>
      </c>
      <c r="J22" s="182"/>
      <c r="K22" s="137"/>
      <c r="L22" s="4"/>
      <c r="M22" s="4"/>
      <c r="N22" s="4"/>
      <c r="O22" s="4"/>
      <c r="P22" s="4"/>
      <c r="Q22" s="4"/>
      <c r="R22" s="4"/>
      <c r="S22" s="4"/>
      <c r="T22" s="4"/>
    </row>
    <row r="23" spans="1:20" ht="14.1" customHeight="1" x14ac:dyDescent="0.2">
      <c r="A23" s="7" t="s">
        <v>89</v>
      </c>
      <c r="B23" s="28">
        <v>1</v>
      </c>
      <c r="C23" s="28" t="s">
        <v>107</v>
      </c>
      <c r="D23" s="28">
        <v>1</v>
      </c>
      <c r="E23" s="28" t="s">
        <v>107</v>
      </c>
      <c r="F23" s="28" t="s">
        <v>107</v>
      </c>
      <c r="G23" s="28"/>
      <c r="H23" s="28">
        <v>133</v>
      </c>
      <c r="J23" s="182"/>
      <c r="K23" s="137"/>
      <c r="L23" s="4"/>
      <c r="M23" s="4"/>
      <c r="N23" s="4"/>
      <c r="O23" s="4"/>
      <c r="P23" s="4"/>
      <c r="Q23" s="4"/>
      <c r="R23" s="4"/>
      <c r="S23" s="4"/>
      <c r="T23" s="4"/>
    </row>
    <row r="24" spans="1:20" ht="12" customHeight="1" x14ac:dyDescent="0.2">
      <c r="A24" s="19"/>
      <c r="B24" s="20"/>
      <c r="C24" s="20"/>
      <c r="D24" s="21"/>
      <c r="E24" s="20"/>
      <c r="F24" s="20"/>
      <c r="G24" s="56"/>
      <c r="H24" s="56"/>
      <c r="J24" s="182"/>
      <c r="K24" s="137"/>
      <c r="L24" s="4"/>
      <c r="M24" s="4"/>
      <c r="N24" s="4"/>
      <c r="O24" s="4"/>
      <c r="P24" s="4"/>
      <c r="Q24" s="4"/>
      <c r="R24" s="4"/>
      <c r="S24" s="4"/>
      <c r="T24" s="4"/>
    </row>
    <row r="25" spans="1:20" ht="14.1" customHeight="1" x14ac:dyDescent="0.2">
      <c r="A25" s="26" t="s">
        <v>449</v>
      </c>
      <c r="B25" s="23"/>
      <c r="C25" s="23"/>
      <c r="D25" s="23"/>
      <c r="E25" s="23"/>
      <c r="F25" s="23"/>
      <c r="G25" s="57"/>
      <c r="H25" s="57"/>
      <c r="J25" s="182"/>
      <c r="K25" s="137"/>
      <c r="L25" s="4"/>
      <c r="M25" s="4"/>
      <c r="N25" s="4"/>
      <c r="O25" s="4"/>
      <c r="P25" s="4"/>
      <c r="Q25" s="4"/>
      <c r="R25" s="4"/>
      <c r="S25" s="4"/>
      <c r="T25" s="4"/>
    </row>
    <row r="26" spans="1:20" ht="12.95" customHeight="1" x14ac:dyDescent="0.2">
      <c r="A26" s="26" t="s">
        <v>450</v>
      </c>
      <c r="B26" s="13"/>
      <c r="C26" s="13"/>
      <c r="D26" s="13"/>
      <c r="E26" s="13"/>
      <c r="F26" s="13"/>
      <c r="G26" s="15"/>
      <c r="H26" s="15"/>
      <c r="J26" s="182"/>
      <c r="K26" s="137"/>
      <c r="L26" s="4"/>
      <c r="M26" s="4"/>
      <c r="N26" s="4"/>
      <c r="O26" s="4"/>
      <c r="P26" s="4"/>
      <c r="Q26" s="4"/>
      <c r="R26" s="4"/>
      <c r="S26" s="4"/>
      <c r="T26" s="4"/>
    </row>
    <row r="27" spans="1:20" ht="14.1" customHeight="1" x14ac:dyDescent="0.2">
      <c r="A27" s="4"/>
      <c r="B27" s="4"/>
      <c r="C27" s="4"/>
      <c r="D27" s="4"/>
      <c r="E27" s="4"/>
      <c r="F27" s="4"/>
      <c r="G27" s="4"/>
      <c r="H27" s="4"/>
      <c r="J27" s="182"/>
      <c r="K27" s="137"/>
      <c r="L27" s="4"/>
      <c r="M27" s="4"/>
      <c r="N27" s="4"/>
      <c r="O27" s="4"/>
      <c r="P27" s="4"/>
      <c r="Q27" s="4"/>
      <c r="R27" s="4"/>
      <c r="S27" s="4"/>
      <c r="T27" s="4"/>
    </row>
    <row r="28" spans="1:20" ht="14.1" customHeight="1" x14ac:dyDescent="0.2">
      <c r="A28" s="6" t="s">
        <v>269</v>
      </c>
      <c r="B28" s="4"/>
      <c r="C28" s="4"/>
      <c r="D28" s="4"/>
      <c r="G28" s="4"/>
      <c r="H28" s="4"/>
      <c r="J28" s="182"/>
      <c r="K28" s="137"/>
    </row>
    <row r="29" spans="1:20" ht="14.1" customHeight="1" x14ac:dyDescent="0.2">
      <c r="A29" s="6"/>
      <c r="B29" s="4"/>
      <c r="C29" s="4"/>
      <c r="D29" s="4"/>
      <c r="G29" s="4"/>
      <c r="H29" s="4"/>
      <c r="J29" s="182"/>
      <c r="K29" s="137"/>
    </row>
    <row r="30" spans="1:20" ht="14.1" customHeight="1" x14ac:dyDescent="0.2">
      <c r="A30" s="8"/>
      <c r="B30" s="9" t="s">
        <v>21</v>
      </c>
      <c r="C30" s="9"/>
      <c r="D30" s="9"/>
      <c r="E30" s="9"/>
      <c r="F30" s="9"/>
      <c r="G30" s="9"/>
      <c r="H30" s="9" t="s">
        <v>22</v>
      </c>
      <c r="J30" s="182"/>
      <c r="K30" s="137"/>
    </row>
    <row r="31" spans="1:20" ht="14.1" customHeight="1" x14ac:dyDescent="0.2">
      <c r="A31" s="10"/>
      <c r="B31" s="53">
        <v>2013</v>
      </c>
      <c r="C31" s="11">
        <v>2014</v>
      </c>
      <c r="D31" s="11">
        <v>2015</v>
      </c>
      <c r="E31" s="11">
        <v>2016</v>
      </c>
      <c r="F31" s="11">
        <v>2017</v>
      </c>
      <c r="G31" s="33"/>
      <c r="H31" s="11">
        <v>2017</v>
      </c>
      <c r="J31" s="182"/>
      <c r="K31" s="137"/>
    </row>
    <row r="32" spans="1:20" ht="12" customHeight="1" x14ac:dyDescent="0.2">
      <c r="A32" s="7"/>
      <c r="B32" s="4"/>
      <c r="C32" s="4"/>
      <c r="D32" s="4"/>
      <c r="E32" s="4"/>
      <c r="F32" s="4"/>
      <c r="G32" s="15"/>
      <c r="H32" s="15"/>
      <c r="J32" s="182"/>
      <c r="K32" s="137"/>
    </row>
    <row r="33" spans="1:20" ht="14.1" customHeight="1" x14ac:dyDescent="0.2">
      <c r="A33" s="7" t="s">
        <v>292</v>
      </c>
      <c r="B33" s="138">
        <v>2968</v>
      </c>
      <c r="C33" s="138">
        <v>3049.7</v>
      </c>
      <c r="D33" s="138">
        <v>3404.6875936520805</v>
      </c>
      <c r="E33" s="138">
        <v>3552.8183304034269</v>
      </c>
      <c r="F33" s="138">
        <v>3668.8814386097224</v>
      </c>
      <c r="G33" s="138"/>
      <c r="H33" s="138">
        <v>3408.7611413925661</v>
      </c>
      <c r="J33" s="182"/>
      <c r="K33" s="137"/>
      <c r="L33" s="84"/>
      <c r="M33" s="83"/>
      <c r="N33" s="83"/>
    </row>
    <row r="34" spans="1:20" ht="14.1" customHeight="1" x14ac:dyDescent="0.2">
      <c r="A34" s="7" t="s">
        <v>285</v>
      </c>
      <c r="B34" s="138">
        <v>19.453319007342543</v>
      </c>
      <c r="C34" s="180">
        <v>19.679956864973498</v>
      </c>
      <c r="D34" s="180">
        <v>21.68035856644903</v>
      </c>
      <c r="E34" s="180">
        <v>23.143841535386347</v>
      </c>
      <c r="F34" s="180">
        <v>23.804666597501281</v>
      </c>
      <c r="G34" s="180"/>
      <c r="H34" s="180">
        <v>21.969720039886202</v>
      </c>
      <c r="J34" s="182"/>
      <c r="K34" s="137"/>
      <c r="L34" s="24"/>
    </row>
    <row r="35" spans="1:20" ht="14.1" customHeight="1" x14ac:dyDescent="0.2">
      <c r="A35" s="7" t="s">
        <v>182</v>
      </c>
      <c r="B35" s="138">
        <v>2.17</v>
      </c>
      <c r="C35" s="13">
        <v>9.580353887627771</v>
      </c>
      <c r="D35" s="13">
        <v>4.1194042270442592</v>
      </c>
      <c r="E35" s="13">
        <v>8.0722938492551588</v>
      </c>
      <c r="F35" s="13">
        <v>6.8687269511281244</v>
      </c>
      <c r="G35" s="13"/>
      <c r="H35" s="13">
        <v>3.2824783745708697</v>
      </c>
      <c r="J35" s="182"/>
      <c r="K35" s="137"/>
    </row>
    <row r="36" spans="1:20" ht="14.1" customHeight="1" x14ac:dyDescent="0.2">
      <c r="A36" s="7" t="s">
        <v>270</v>
      </c>
      <c r="B36" s="138">
        <v>1.42</v>
      </c>
      <c r="C36" s="138">
        <v>6.182185402609476</v>
      </c>
      <c r="D36" s="138">
        <v>2.6231528816030285</v>
      </c>
      <c r="E36" s="138">
        <v>5.2584701017634421</v>
      </c>
      <c r="F36" s="138">
        <v>4.4566104889678781</v>
      </c>
      <c r="G36" s="138"/>
      <c r="H36" s="138">
        <v>2.1155818179986015</v>
      </c>
      <c r="J36" s="182"/>
      <c r="K36" s="137"/>
    </row>
    <row r="37" spans="1:20" ht="12" customHeight="1" x14ac:dyDescent="0.2">
      <c r="A37" s="19"/>
      <c r="B37" s="20"/>
      <c r="C37" s="20"/>
      <c r="D37" s="21"/>
      <c r="E37" s="20"/>
      <c r="F37" s="20"/>
      <c r="G37" s="56"/>
      <c r="H37" s="56"/>
      <c r="J37" s="182"/>
      <c r="K37" s="137"/>
      <c r="L37" s="128"/>
    </row>
    <row r="38" spans="1:20" ht="14.1" customHeight="1" x14ac:dyDescent="0.2">
      <c r="A38" s="26" t="s">
        <v>449</v>
      </c>
      <c r="B38" s="23"/>
      <c r="C38" s="23"/>
      <c r="D38" s="23"/>
      <c r="E38" s="23"/>
      <c r="F38" s="23"/>
      <c r="G38" s="57"/>
      <c r="H38" s="57"/>
      <c r="I38" s="264"/>
      <c r="J38" s="182"/>
      <c r="K38" s="137"/>
      <c r="L38" s="4"/>
      <c r="M38" s="4"/>
      <c r="N38" s="4"/>
      <c r="O38" s="4"/>
      <c r="P38" s="4"/>
      <c r="Q38" s="4"/>
      <c r="R38" s="4"/>
      <c r="S38" s="4"/>
      <c r="T38" s="4"/>
    </row>
    <row r="39" spans="1:20" ht="9.9499999999999993" customHeight="1" x14ac:dyDescent="0.2">
      <c r="A39" s="26" t="s">
        <v>450</v>
      </c>
      <c r="B39" s="13"/>
      <c r="C39" s="13"/>
      <c r="D39" s="13"/>
      <c r="E39" s="13"/>
      <c r="F39" s="13"/>
      <c r="G39" s="15"/>
      <c r="H39" s="15"/>
      <c r="I39" s="264"/>
      <c r="J39" s="182"/>
      <c r="K39" s="137"/>
      <c r="L39" s="4"/>
      <c r="M39" s="4"/>
      <c r="N39" s="4"/>
      <c r="O39" s="4"/>
      <c r="P39" s="4"/>
      <c r="Q39" s="4"/>
      <c r="R39" s="4"/>
      <c r="S39" s="4"/>
      <c r="T39" s="4"/>
    </row>
    <row r="40" spans="1:20" ht="12.95" customHeight="1" x14ac:dyDescent="0.2">
      <c r="A40" s="26" t="s">
        <v>360</v>
      </c>
      <c r="B40" s="167"/>
      <c r="C40" s="167"/>
      <c r="D40" s="167"/>
      <c r="E40" s="167"/>
      <c r="F40" s="167"/>
      <c r="G40" s="167"/>
      <c r="H40" s="117"/>
      <c r="J40" s="182"/>
      <c r="K40" s="137"/>
    </row>
    <row r="41" spans="1:20" ht="9.9499999999999993" customHeight="1" x14ac:dyDescent="0.2">
      <c r="A41" s="26" t="s">
        <v>359</v>
      </c>
      <c r="B41" s="167"/>
      <c r="C41" s="167"/>
      <c r="D41" s="167"/>
      <c r="E41" s="167"/>
      <c r="F41" s="167"/>
      <c r="G41" s="167"/>
      <c r="H41" s="117"/>
      <c r="J41" s="182"/>
      <c r="K41" s="137"/>
    </row>
    <row r="42" spans="1:20" ht="14.1" customHeight="1" x14ac:dyDescent="0.2">
      <c r="A42" s="26"/>
      <c r="B42" s="167"/>
      <c r="C42" s="167"/>
      <c r="D42" s="167"/>
      <c r="E42" s="167"/>
      <c r="F42" s="167"/>
      <c r="G42" s="167"/>
      <c r="H42" s="117"/>
      <c r="J42" s="182"/>
      <c r="K42" s="137"/>
    </row>
    <row r="43" spans="1:20" ht="14.1" customHeight="1" x14ac:dyDescent="0.2">
      <c r="A43" s="26"/>
      <c r="B43" s="13"/>
      <c r="C43" s="13"/>
      <c r="D43" s="13"/>
      <c r="E43" s="13"/>
      <c r="F43" s="13"/>
      <c r="G43" s="15"/>
      <c r="H43" s="117"/>
      <c r="J43" s="182"/>
      <c r="K43" s="137"/>
    </row>
    <row r="44" spans="1:20" ht="14.1" customHeight="1" x14ac:dyDescent="0.2">
      <c r="A44" s="6" t="s">
        <v>251</v>
      </c>
      <c r="B44" s="181"/>
      <c r="C44" s="181"/>
      <c r="D44" s="181"/>
      <c r="E44" s="181"/>
      <c r="F44" s="181"/>
      <c r="G44" s="181"/>
      <c r="H44" s="117"/>
      <c r="J44" s="182"/>
      <c r="K44" s="137"/>
    </row>
    <row r="45" spans="1:20" ht="14.1" customHeight="1" x14ac:dyDescent="0.2">
      <c r="A45" s="6"/>
      <c r="B45" s="4"/>
      <c r="C45" s="4"/>
      <c r="D45" s="4"/>
      <c r="G45" s="4"/>
      <c r="H45" s="231"/>
      <c r="J45" s="182"/>
      <c r="K45" s="137"/>
    </row>
    <row r="46" spans="1:20" ht="14.1" customHeight="1" x14ac:dyDescent="0.2">
      <c r="A46" s="8"/>
      <c r="B46" s="9"/>
      <c r="C46" s="9"/>
      <c r="D46" s="9"/>
      <c r="E46" s="9"/>
      <c r="F46" s="9"/>
      <c r="G46" s="9"/>
      <c r="H46" s="9" t="s">
        <v>22</v>
      </c>
      <c r="J46" s="182"/>
      <c r="K46" s="137"/>
    </row>
    <row r="47" spans="1:20" ht="14.1" customHeight="1" x14ac:dyDescent="0.2">
      <c r="A47" s="10"/>
      <c r="B47" s="53">
        <v>2013</v>
      </c>
      <c r="C47" s="53">
        <v>2014</v>
      </c>
      <c r="D47" s="53">
        <v>2015</v>
      </c>
      <c r="E47" s="53">
        <v>2016</v>
      </c>
      <c r="F47" s="53">
        <v>2017</v>
      </c>
      <c r="G47" s="12"/>
      <c r="H47" s="53">
        <v>2017</v>
      </c>
      <c r="J47" s="182"/>
      <c r="K47" s="137"/>
    </row>
    <row r="48" spans="1:20" ht="12" customHeight="1" x14ac:dyDescent="0.2">
      <c r="A48" s="7"/>
      <c r="B48" s="4"/>
      <c r="C48" s="4"/>
      <c r="D48" s="4"/>
      <c r="E48" s="4"/>
      <c r="F48" s="4"/>
      <c r="G48" s="15"/>
      <c r="H48" s="16"/>
      <c r="J48" s="182"/>
      <c r="K48" s="137"/>
    </row>
    <row r="49" spans="1:11" ht="14.1" customHeight="1" x14ac:dyDescent="0.2">
      <c r="A49" s="14" t="s">
        <v>135</v>
      </c>
      <c r="B49" s="85">
        <v>217</v>
      </c>
      <c r="C49" s="85">
        <v>296</v>
      </c>
      <c r="D49" s="85">
        <v>334</v>
      </c>
      <c r="E49" s="85">
        <v>375</v>
      </c>
      <c r="F49" s="85">
        <v>470</v>
      </c>
      <c r="G49" s="85"/>
      <c r="H49" s="243">
        <v>21049</v>
      </c>
      <c r="J49" s="182"/>
      <c r="K49" s="137"/>
    </row>
    <row r="50" spans="1:11" ht="14.1" customHeight="1" x14ac:dyDescent="0.2">
      <c r="A50" s="49" t="s">
        <v>183</v>
      </c>
      <c r="B50" s="85">
        <v>71</v>
      </c>
      <c r="C50" s="85">
        <v>89</v>
      </c>
      <c r="D50" s="85">
        <v>133</v>
      </c>
      <c r="E50" s="85">
        <v>130</v>
      </c>
      <c r="F50" s="85">
        <v>162</v>
      </c>
      <c r="G50" s="85"/>
      <c r="H50" s="243">
        <v>10140</v>
      </c>
      <c r="J50" s="182"/>
      <c r="K50" s="137"/>
    </row>
    <row r="51" spans="1:11" ht="14.1" customHeight="1" x14ac:dyDescent="0.2">
      <c r="A51" s="49" t="s">
        <v>184</v>
      </c>
      <c r="B51" s="28">
        <v>146</v>
      </c>
      <c r="C51" s="28">
        <v>207</v>
      </c>
      <c r="D51" s="28">
        <v>201</v>
      </c>
      <c r="E51" s="28">
        <v>245</v>
      </c>
      <c r="F51" s="28">
        <v>308</v>
      </c>
      <c r="G51" s="28"/>
      <c r="H51" s="218">
        <v>10909</v>
      </c>
      <c r="J51" s="182"/>
      <c r="K51" s="137"/>
    </row>
    <row r="52" spans="1:11" ht="12" customHeight="1" x14ac:dyDescent="0.2">
      <c r="A52" s="7"/>
      <c r="B52" s="28"/>
      <c r="C52" s="28"/>
      <c r="D52" s="28"/>
      <c r="E52" s="28"/>
      <c r="F52" s="28"/>
      <c r="G52" s="28"/>
      <c r="H52" s="28"/>
      <c r="J52" s="45"/>
      <c r="K52"/>
    </row>
    <row r="53" spans="1:11" ht="14.1" customHeight="1" x14ac:dyDescent="0.2">
      <c r="A53" s="22" t="s">
        <v>437</v>
      </c>
      <c r="B53" s="23"/>
      <c r="C53" s="23"/>
      <c r="D53" s="23"/>
      <c r="E53" s="23"/>
      <c r="F53" s="23"/>
      <c r="G53" s="57"/>
      <c r="H53" s="244"/>
    </row>
    <row r="54" spans="1:11" ht="14.1" customHeight="1" x14ac:dyDescent="0.2"/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5703125" style="5" customWidth="1"/>
    <col min="2" max="6" width="9.5703125" style="5" customWidth="1"/>
    <col min="7" max="7" width="2.7109375" style="5" customWidth="1"/>
    <col min="8" max="8" width="10.140625" style="24" customWidth="1"/>
    <col min="10" max="16384" width="11.42578125" style="5"/>
  </cols>
  <sheetData>
    <row r="1" spans="1:19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J1" s="4"/>
      <c r="L1" s="4"/>
      <c r="M1" s="4"/>
      <c r="N1" s="4"/>
      <c r="O1" s="4"/>
      <c r="P1" s="4"/>
      <c r="Q1" s="4"/>
      <c r="R1" s="4"/>
      <c r="S1" s="4"/>
    </row>
    <row r="2" spans="1:19" ht="14.1" customHeight="1" x14ac:dyDescent="0.2">
      <c r="A2" s="4"/>
      <c r="B2" s="4"/>
      <c r="C2" s="4"/>
      <c r="D2" s="4"/>
      <c r="E2" s="4"/>
      <c r="F2" s="4"/>
      <c r="G2" s="4"/>
      <c r="H2" s="4"/>
      <c r="J2" s="4"/>
      <c r="K2" s="164" t="s">
        <v>321</v>
      </c>
      <c r="L2" s="4"/>
      <c r="M2" s="4"/>
      <c r="N2" s="4"/>
      <c r="O2" s="4"/>
      <c r="P2" s="4"/>
      <c r="Q2" s="4"/>
      <c r="R2" s="4"/>
      <c r="S2" s="4"/>
    </row>
    <row r="3" spans="1:19" ht="14.1" customHeight="1" x14ac:dyDescent="0.2">
      <c r="A3" s="6" t="s">
        <v>253</v>
      </c>
      <c r="B3" s="4"/>
      <c r="C3" s="4"/>
      <c r="D3" s="4"/>
      <c r="E3" s="4"/>
      <c r="F3" s="4"/>
      <c r="G3" s="4"/>
      <c r="H3" s="4"/>
    </row>
    <row r="4" spans="1:19" ht="14.1" customHeight="1" x14ac:dyDescent="0.2">
      <c r="A4" s="6" t="s">
        <v>237</v>
      </c>
      <c r="B4" s="4"/>
      <c r="C4" s="4"/>
      <c r="D4" s="4"/>
      <c r="E4" s="4"/>
      <c r="F4" s="4"/>
      <c r="G4" s="4"/>
      <c r="H4" s="4"/>
    </row>
    <row r="5" spans="1:19" ht="14.1" customHeight="1" x14ac:dyDescent="0.2">
      <c r="A5" s="6"/>
      <c r="B5" s="4"/>
      <c r="C5" s="4"/>
      <c r="D5" s="4"/>
      <c r="E5" s="4"/>
      <c r="F5" s="4"/>
      <c r="G5" s="4"/>
      <c r="H5" s="4"/>
    </row>
    <row r="6" spans="1:19" ht="14.1" customHeight="1" x14ac:dyDescent="0.2">
      <c r="A6" s="8"/>
      <c r="B6" s="9" t="s">
        <v>21</v>
      </c>
      <c r="C6" s="9"/>
      <c r="D6" s="9"/>
      <c r="E6" s="9"/>
      <c r="F6" s="9"/>
      <c r="G6" s="9"/>
      <c r="H6" s="9" t="s">
        <v>22</v>
      </c>
    </row>
    <row r="7" spans="1:19" ht="14.1" customHeight="1" x14ac:dyDescent="0.2">
      <c r="A7" s="10"/>
      <c r="B7" s="53">
        <v>2013</v>
      </c>
      <c r="C7" s="53">
        <v>2014</v>
      </c>
      <c r="D7" s="53">
        <v>2015</v>
      </c>
      <c r="E7" s="53">
        <v>2016</v>
      </c>
      <c r="F7" s="53">
        <v>2017</v>
      </c>
      <c r="G7" s="12"/>
      <c r="H7" s="53">
        <v>2017</v>
      </c>
    </row>
    <row r="8" spans="1:19" ht="14.1" customHeight="1" x14ac:dyDescent="0.2">
      <c r="A8" s="7"/>
      <c r="B8" s="13"/>
      <c r="C8" s="13"/>
      <c r="D8" s="13"/>
      <c r="E8" s="13"/>
      <c r="F8" s="13"/>
      <c r="G8" s="15"/>
      <c r="H8" s="15"/>
    </row>
    <row r="9" spans="1:19" ht="14.1" customHeight="1" x14ac:dyDescent="0.2">
      <c r="A9" s="14" t="s">
        <v>350</v>
      </c>
      <c r="B9" s="13"/>
      <c r="C9" s="13"/>
      <c r="D9" s="13"/>
      <c r="E9" s="13"/>
      <c r="F9" s="13"/>
      <c r="G9" s="15"/>
      <c r="H9" s="15"/>
    </row>
    <row r="10" spans="1:19" ht="14.1" customHeight="1" x14ac:dyDescent="0.2">
      <c r="A10" s="7" t="s">
        <v>271</v>
      </c>
      <c r="B10" s="15">
        <v>1760</v>
      </c>
      <c r="C10" s="15">
        <v>2065</v>
      </c>
      <c r="D10" s="15">
        <v>2237</v>
      </c>
      <c r="E10" s="15">
        <v>2628</v>
      </c>
      <c r="F10" s="15">
        <v>2718</v>
      </c>
      <c r="G10" s="15"/>
      <c r="H10" s="15">
        <v>491360</v>
      </c>
      <c r="J10" s="45"/>
    </row>
    <row r="11" spans="1:19" ht="14.1" customHeight="1" x14ac:dyDescent="0.2">
      <c r="A11" s="7" t="s">
        <v>272</v>
      </c>
      <c r="B11" s="15">
        <v>624</v>
      </c>
      <c r="C11" s="15">
        <v>661</v>
      </c>
      <c r="D11" s="15">
        <v>687</v>
      </c>
      <c r="E11" s="15">
        <v>670</v>
      </c>
      <c r="F11" s="15">
        <v>671</v>
      </c>
      <c r="G11" s="15"/>
      <c r="H11" s="15">
        <v>94779</v>
      </c>
      <c r="J11" s="45"/>
    </row>
    <row r="12" spans="1:19" ht="14.1" customHeight="1" x14ac:dyDescent="0.2">
      <c r="A12" s="7" t="s">
        <v>273</v>
      </c>
      <c r="B12" s="15">
        <v>293</v>
      </c>
      <c r="C12" s="15">
        <v>352</v>
      </c>
      <c r="D12" s="15">
        <v>389</v>
      </c>
      <c r="E12" s="15">
        <v>444</v>
      </c>
      <c r="F12" s="15">
        <v>465</v>
      </c>
      <c r="G12" s="15"/>
      <c r="H12" s="15">
        <v>59891</v>
      </c>
      <c r="J12" s="45"/>
    </row>
    <row r="13" spans="1:19" ht="14.1" customHeight="1" x14ac:dyDescent="0.2">
      <c r="B13" s="13"/>
      <c r="C13" s="13"/>
      <c r="D13" s="13"/>
      <c r="E13" s="13"/>
      <c r="F13" s="13"/>
      <c r="G13" s="13"/>
      <c r="H13" s="13"/>
      <c r="J13" s="45"/>
    </row>
    <row r="14" spans="1:19" ht="14.1" customHeight="1" x14ac:dyDescent="0.2">
      <c r="A14" s="14" t="s">
        <v>374</v>
      </c>
      <c r="B14" s="13"/>
      <c r="C14" s="13"/>
      <c r="D14" s="13"/>
      <c r="E14" s="13"/>
      <c r="F14" s="13"/>
      <c r="G14" s="13"/>
      <c r="H14" s="13"/>
    </row>
    <row r="15" spans="1:19" ht="14.1" customHeight="1" x14ac:dyDescent="0.2">
      <c r="A15" s="7" t="s">
        <v>271</v>
      </c>
      <c r="B15" s="82">
        <v>18.43</v>
      </c>
      <c r="C15" s="82">
        <v>21.43</v>
      </c>
      <c r="D15" s="82">
        <v>22.97</v>
      </c>
      <c r="E15" s="82">
        <v>26.36</v>
      </c>
      <c r="F15" s="82">
        <v>26.51</v>
      </c>
      <c r="G15" s="82"/>
      <c r="H15" s="82">
        <v>31.1</v>
      </c>
      <c r="J15" s="45"/>
    </row>
    <row r="16" spans="1:19" ht="14.1" customHeight="1" x14ac:dyDescent="0.2">
      <c r="A16" s="7" t="s">
        <v>272</v>
      </c>
      <c r="B16" s="82">
        <v>23.93</v>
      </c>
      <c r="C16" s="82">
        <v>25.03</v>
      </c>
      <c r="D16" s="82">
        <v>25.7</v>
      </c>
      <c r="E16" s="82">
        <v>25.77</v>
      </c>
      <c r="F16" s="82">
        <v>25.75</v>
      </c>
      <c r="G16" s="82"/>
      <c r="H16" s="82">
        <v>29.82</v>
      </c>
      <c r="J16" s="45"/>
    </row>
    <row r="17" spans="1:13" ht="14.1" customHeight="1" x14ac:dyDescent="0.2">
      <c r="A17" s="7" t="s">
        <v>273</v>
      </c>
      <c r="B17" s="82">
        <v>3.04</v>
      </c>
      <c r="C17" s="82">
        <v>3.55</v>
      </c>
      <c r="D17" s="82">
        <v>3.82</v>
      </c>
      <c r="E17" s="82">
        <v>4.3499999999999996</v>
      </c>
      <c r="F17" s="82">
        <v>4.43</v>
      </c>
      <c r="G17" s="82"/>
      <c r="H17" s="82">
        <v>3.87</v>
      </c>
      <c r="J17" s="45"/>
      <c r="K17" s="84"/>
      <c r="L17" s="84"/>
      <c r="M17" s="83"/>
    </row>
    <row r="18" spans="1:13" ht="14.1" customHeight="1" x14ac:dyDescent="0.2">
      <c r="A18" s="19"/>
      <c r="B18" s="20"/>
      <c r="C18" s="20"/>
      <c r="D18" s="20"/>
      <c r="E18" s="20"/>
      <c r="F18" s="20"/>
      <c r="G18" s="56"/>
      <c r="H18" s="56"/>
    </row>
    <row r="19" spans="1:13" ht="14.1" customHeight="1" x14ac:dyDescent="0.2">
      <c r="A19" s="22" t="s">
        <v>225</v>
      </c>
      <c r="B19" s="23"/>
      <c r="C19" s="23"/>
      <c r="D19" s="23"/>
      <c r="E19" s="23"/>
      <c r="F19" s="23"/>
      <c r="G19" s="57"/>
      <c r="H19" s="57"/>
    </row>
    <row r="20" spans="1:13" ht="14.1" customHeight="1" x14ac:dyDescent="0.2">
      <c r="A20" s="60" t="s">
        <v>302</v>
      </c>
    </row>
    <row r="21" spans="1:13" ht="9.9499999999999993" customHeight="1" x14ac:dyDescent="0.2">
      <c r="A21" s="88" t="s">
        <v>303</v>
      </c>
    </row>
    <row r="53" spans="8:8" x14ac:dyDescent="0.2">
      <c r="H53" s="5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O5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2.28515625" style="5" customWidth="1"/>
    <col min="2" max="6" width="9.42578125" style="5" customWidth="1"/>
    <col min="7" max="7" width="2.7109375" style="5" customWidth="1"/>
    <col min="8" max="8" width="10" style="24" customWidth="1"/>
    <col min="9" max="10" width="2.140625" style="24" customWidth="1"/>
    <col min="11" max="11" width="9.5703125" style="5" customWidth="1"/>
    <col min="12" max="12" width="13.42578125" style="5" customWidth="1"/>
    <col min="13" max="13" width="15" style="5" customWidth="1"/>
    <col min="14" max="16384" width="11.42578125" style="5"/>
  </cols>
  <sheetData>
    <row r="1" spans="1:15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I1" s="3"/>
      <c r="J1" s="3"/>
      <c r="K1" s="4"/>
      <c r="M1" s="4"/>
      <c r="N1" s="4"/>
      <c r="O1" s="4"/>
    </row>
    <row r="2" spans="1:15" ht="14.1" customHeight="1" x14ac:dyDescent="0.2">
      <c r="A2" s="4"/>
      <c r="B2" s="4"/>
      <c r="C2" s="4"/>
      <c r="D2" s="4"/>
      <c r="G2" s="4"/>
      <c r="H2" s="4"/>
      <c r="I2" s="3"/>
      <c r="J2" s="3"/>
      <c r="K2" s="4"/>
      <c r="L2" s="164" t="s">
        <v>321</v>
      </c>
      <c r="M2" s="4"/>
      <c r="N2" s="4"/>
      <c r="O2" s="4"/>
    </row>
    <row r="3" spans="1:15" ht="14.1" customHeight="1" x14ac:dyDescent="0.2">
      <c r="A3" s="6" t="s">
        <v>279</v>
      </c>
      <c r="B3" s="4"/>
      <c r="C3" s="4"/>
      <c r="D3" s="4"/>
      <c r="G3" s="4"/>
      <c r="H3" s="4"/>
      <c r="I3" s="3"/>
      <c r="J3" s="3"/>
      <c r="K3" s="4"/>
      <c r="L3" s="4"/>
      <c r="M3" s="4"/>
      <c r="N3" s="4"/>
      <c r="O3" s="4"/>
    </row>
    <row r="4" spans="1:15" ht="14.1" customHeight="1" x14ac:dyDescent="0.2">
      <c r="A4" s="4"/>
      <c r="B4" s="4"/>
      <c r="C4" s="4"/>
      <c r="D4" s="4"/>
      <c r="G4" s="4"/>
      <c r="H4" s="4"/>
      <c r="I4" s="3"/>
      <c r="J4" s="3"/>
      <c r="K4" s="4"/>
      <c r="L4" s="4"/>
      <c r="M4" s="4"/>
      <c r="N4" s="4"/>
      <c r="O4" s="4"/>
    </row>
    <row r="5" spans="1:15" ht="14.1" customHeight="1" x14ac:dyDescent="0.2">
      <c r="A5" s="6" t="s">
        <v>377</v>
      </c>
      <c r="B5" s="4"/>
      <c r="C5" s="4"/>
      <c r="D5" s="4"/>
      <c r="G5" s="4"/>
      <c r="H5" s="4"/>
      <c r="I5" s="3"/>
      <c r="J5" s="3"/>
      <c r="K5" s="4"/>
      <c r="L5" s="4"/>
      <c r="M5" s="4"/>
      <c r="N5" s="4"/>
      <c r="O5" s="4"/>
    </row>
    <row r="6" spans="1:15" ht="14.1" customHeight="1" x14ac:dyDescent="0.2">
      <c r="A6" s="6"/>
      <c r="B6" s="4"/>
      <c r="C6" s="4"/>
      <c r="D6" s="4"/>
      <c r="G6" s="4"/>
      <c r="H6" s="4"/>
      <c r="I6" s="3"/>
      <c r="J6" s="3"/>
      <c r="K6" s="4"/>
      <c r="L6" s="4"/>
      <c r="M6" s="4"/>
      <c r="N6" s="4"/>
      <c r="O6" s="4"/>
    </row>
    <row r="7" spans="1:15" ht="14.1" customHeight="1" x14ac:dyDescent="0.2">
      <c r="A7" s="207" t="s">
        <v>351</v>
      </c>
      <c r="B7" s="4"/>
      <c r="C7" s="4"/>
      <c r="D7" s="4"/>
      <c r="G7" s="4"/>
      <c r="H7" s="4"/>
      <c r="I7" s="3"/>
      <c r="J7" s="3"/>
      <c r="K7" s="4"/>
      <c r="L7" s="4"/>
      <c r="M7" s="4"/>
      <c r="N7" s="4"/>
      <c r="O7" s="4"/>
    </row>
    <row r="8" spans="1:15" ht="9.9499999999999993" customHeight="1" x14ac:dyDescent="0.2">
      <c r="A8" s="69"/>
      <c r="B8" s="4"/>
      <c r="C8" s="4"/>
      <c r="D8" s="4"/>
      <c r="E8" s="4"/>
      <c r="F8" s="4"/>
      <c r="G8" s="4"/>
      <c r="H8" s="4"/>
      <c r="I8" s="3"/>
      <c r="J8" s="3"/>
      <c r="K8" s="4"/>
      <c r="L8" s="4"/>
      <c r="M8" s="4"/>
      <c r="N8" s="4"/>
      <c r="O8" s="4"/>
    </row>
    <row r="9" spans="1:15" ht="14.1" customHeight="1" x14ac:dyDescent="0.2">
      <c r="A9" s="8"/>
      <c r="B9" s="9" t="s">
        <v>21</v>
      </c>
      <c r="C9" s="9"/>
      <c r="D9" s="9"/>
      <c r="E9" s="9"/>
      <c r="F9" s="9"/>
      <c r="G9" s="9"/>
      <c r="H9" s="9" t="s">
        <v>22</v>
      </c>
      <c r="I9" s="3"/>
      <c r="J9" s="3"/>
      <c r="K9" s="4"/>
      <c r="L9" s="4"/>
      <c r="M9" s="4"/>
      <c r="N9" s="4"/>
      <c r="O9" s="4"/>
    </row>
    <row r="10" spans="1:15" ht="14.1" customHeight="1" x14ac:dyDescent="0.2">
      <c r="A10" s="10"/>
      <c r="B10" s="53">
        <v>2013</v>
      </c>
      <c r="C10" s="53">
        <v>2014</v>
      </c>
      <c r="D10" s="53">
        <v>2015</v>
      </c>
      <c r="E10" s="53">
        <v>2016</v>
      </c>
      <c r="F10" s="53">
        <v>2017</v>
      </c>
      <c r="G10" s="12"/>
      <c r="H10" s="53">
        <v>2017</v>
      </c>
      <c r="I10" s="3"/>
      <c r="J10" s="3"/>
      <c r="K10" s="4"/>
      <c r="L10" s="4"/>
      <c r="M10" s="4"/>
      <c r="N10" s="4"/>
      <c r="O10" s="4"/>
    </row>
    <row r="11" spans="1:15" ht="14.1" customHeight="1" x14ac:dyDescent="0.2">
      <c r="A11" s="7"/>
      <c r="B11" s="13"/>
      <c r="C11" s="13"/>
      <c r="D11" s="4"/>
      <c r="E11" s="4"/>
      <c r="F11" s="4"/>
      <c r="G11" s="15"/>
      <c r="H11" s="15"/>
      <c r="I11" s="3"/>
      <c r="J11" s="3"/>
    </row>
    <row r="12" spans="1:15" ht="14.1" customHeight="1" x14ac:dyDescent="0.2">
      <c r="A12" s="14" t="s">
        <v>352</v>
      </c>
      <c r="B12" s="13">
        <v>76.646000000000001</v>
      </c>
      <c r="C12" s="13">
        <v>79.397000000000006</v>
      </c>
      <c r="D12" s="13">
        <v>81.975999999999999</v>
      </c>
      <c r="E12" s="13">
        <v>84.977999999999994</v>
      </c>
      <c r="F12" s="13">
        <v>88.165999999999997</v>
      </c>
      <c r="G12" s="13"/>
      <c r="H12" s="13">
        <v>13364.428</v>
      </c>
      <c r="I12" s="3"/>
      <c r="J12" s="3"/>
      <c r="K12" s="107"/>
      <c r="L12" s="13"/>
      <c r="M12" s="13"/>
      <c r="N12" s="13"/>
    </row>
    <row r="13" spans="1:15" ht="14.1" customHeight="1" x14ac:dyDescent="0.2">
      <c r="A13" s="7" t="s">
        <v>109</v>
      </c>
      <c r="B13" s="13">
        <v>7.17</v>
      </c>
      <c r="C13" s="13">
        <v>7.3390000000000004</v>
      </c>
      <c r="D13" s="13">
        <v>7.657</v>
      </c>
      <c r="E13" s="13">
        <v>8.5129999999999999</v>
      </c>
      <c r="F13" s="13">
        <v>8.8149999999999995</v>
      </c>
      <c r="G13" s="13"/>
      <c r="H13" s="13">
        <v>1246.9059999999999</v>
      </c>
      <c r="I13" s="3"/>
      <c r="J13" s="3"/>
      <c r="L13" s="13"/>
      <c r="M13" s="13"/>
      <c r="N13" s="13"/>
    </row>
    <row r="14" spans="1:15" ht="14.1" customHeight="1" x14ac:dyDescent="0.2">
      <c r="A14" s="7" t="s">
        <v>110</v>
      </c>
      <c r="B14" s="13">
        <v>69.475999999999999</v>
      </c>
      <c r="C14" s="13">
        <v>72.058000000000007</v>
      </c>
      <c r="D14" s="13">
        <v>74.319000000000003</v>
      </c>
      <c r="E14" s="13">
        <v>76.465000000000003</v>
      </c>
      <c r="F14" s="13">
        <v>79.350999999999999</v>
      </c>
      <c r="G14" s="13"/>
      <c r="H14" s="13">
        <v>12117.522000000001</v>
      </c>
      <c r="I14" s="3"/>
      <c r="J14" s="3"/>
      <c r="L14" s="13"/>
      <c r="M14" s="13"/>
      <c r="N14" s="13"/>
      <c r="O14" s="4"/>
    </row>
    <row r="15" spans="1:15" ht="14.1" customHeight="1" x14ac:dyDescent="0.2">
      <c r="A15" s="19"/>
      <c r="B15" s="20"/>
      <c r="C15" s="20"/>
      <c r="D15" s="21"/>
      <c r="E15" s="20"/>
      <c r="F15" s="20"/>
      <c r="G15" s="56"/>
      <c r="H15" s="56"/>
      <c r="I15" s="3"/>
      <c r="J15" s="3"/>
      <c r="L15" s="4"/>
      <c r="N15" s="4"/>
      <c r="O15" s="4"/>
    </row>
    <row r="16" spans="1:15" ht="14.1" customHeight="1" x14ac:dyDescent="0.2">
      <c r="A16" s="26" t="s">
        <v>434</v>
      </c>
      <c r="B16" s="23"/>
      <c r="C16" s="23"/>
      <c r="D16" s="23"/>
      <c r="E16" s="23"/>
      <c r="F16" s="23"/>
      <c r="G16" s="57"/>
      <c r="H16" s="57"/>
      <c r="I16" s="3"/>
      <c r="J16" s="3"/>
      <c r="L16" s="4"/>
      <c r="M16" s="4"/>
      <c r="N16" s="4"/>
      <c r="O16" s="4"/>
    </row>
    <row r="17" spans="1:15" ht="14.1" customHeight="1" x14ac:dyDescent="0.2">
      <c r="A17" s="26" t="s">
        <v>363</v>
      </c>
      <c r="B17" s="13"/>
      <c r="C17" s="13"/>
      <c r="D17" s="13"/>
      <c r="E17" s="13"/>
      <c r="F17" s="13"/>
      <c r="G17" s="15"/>
      <c r="H17" s="15"/>
      <c r="I17" s="3"/>
      <c r="J17" s="3"/>
      <c r="L17" s="4"/>
      <c r="M17" s="4"/>
      <c r="N17" s="4"/>
      <c r="O17" s="4"/>
    </row>
    <row r="18" spans="1:15" ht="14.1" customHeight="1" x14ac:dyDescent="0.2">
      <c r="A18" s="26"/>
      <c r="B18" s="13"/>
      <c r="C18" s="13"/>
      <c r="D18" s="13"/>
      <c r="E18" s="13"/>
      <c r="F18" s="13"/>
      <c r="G18" s="15"/>
      <c r="H18" s="15"/>
      <c r="I18" s="3"/>
      <c r="J18" s="3"/>
      <c r="L18" s="4"/>
      <c r="M18" s="4"/>
      <c r="N18" s="4"/>
      <c r="O18" s="4"/>
    </row>
    <row r="19" spans="1:15" ht="14.1" customHeight="1" x14ac:dyDescent="0.2">
      <c r="A19" s="26"/>
      <c r="B19" s="13"/>
      <c r="C19" s="13"/>
      <c r="D19" s="13"/>
      <c r="E19" s="13"/>
      <c r="F19" s="13"/>
      <c r="G19" s="15"/>
      <c r="H19" s="15"/>
      <c r="I19" s="3"/>
      <c r="J19" s="3"/>
      <c r="L19" s="4"/>
      <c r="M19" s="4"/>
      <c r="N19" s="4"/>
      <c r="O19" s="4"/>
    </row>
    <row r="20" spans="1:15" ht="14.1" customHeight="1" x14ac:dyDescent="0.2">
      <c r="A20" s="26"/>
      <c r="B20" s="13"/>
      <c r="C20" s="13"/>
      <c r="D20" s="13"/>
      <c r="E20" s="13"/>
      <c r="F20" s="13"/>
      <c r="G20" s="15"/>
      <c r="H20" s="15"/>
      <c r="I20" s="3"/>
      <c r="J20" s="3"/>
      <c r="L20" s="4"/>
      <c r="M20" s="4"/>
      <c r="N20" s="4"/>
      <c r="O20" s="4"/>
    </row>
    <row r="21" spans="1:15" ht="14.1" customHeight="1" x14ac:dyDescent="0.2">
      <c r="A21" s="26"/>
      <c r="B21" s="13"/>
      <c r="C21" s="13"/>
      <c r="D21" s="13"/>
      <c r="E21" s="13"/>
      <c r="F21" s="13"/>
      <c r="G21" s="15"/>
      <c r="H21" s="15"/>
      <c r="I21" s="3"/>
      <c r="J21" s="3"/>
      <c r="K21" s="4"/>
      <c r="L21" s="63"/>
      <c r="M21" s="4"/>
      <c r="N21" s="4"/>
      <c r="O21" s="4"/>
    </row>
    <row r="22" spans="1:15" ht="14.1" customHeight="1" x14ac:dyDescent="0.2">
      <c r="A22" s="6" t="s">
        <v>378</v>
      </c>
      <c r="B22" s="4"/>
      <c r="C22" s="4"/>
      <c r="D22" s="4"/>
      <c r="G22" s="4"/>
      <c r="H22" s="4"/>
      <c r="I22" s="3"/>
      <c r="J22" s="3"/>
      <c r="K22" s="4"/>
      <c r="L22" s="4"/>
      <c r="M22" s="4"/>
      <c r="N22" s="4"/>
      <c r="O22" s="4"/>
    </row>
    <row r="23" spans="1:15" ht="14.1" customHeight="1" x14ac:dyDescent="0.2">
      <c r="A23" s="6"/>
      <c r="B23" s="4"/>
      <c r="C23" s="4"/>
      <c r="D23" s="4"/>
      <c r="E23" s="4"/>
      <c r="F23" s="4"/>
      <c r="G23" s="4"/>
      <c r="H23" s="4"/>
      <c r="I23" s="3"/>
      <c r="J23" s="3"/>
      <c r="K23" s="4"/>
      <c r="L23" s="4"/>
      <c r="M23" s="4"/>
      <c r="N23" s="4"/>
      <c r="O23" s="4"/>
    </row>
    <row r="24" spans="1:15" ht="14.1" customHeight="1" x14ac:dyDescent="0.2">
      <c r="A24" s="207" t="s">
        <v>351</v>
      </c>
      <c r="B24" s="4"/>
      <c r="C24" s="4"/>
      <c r="D24" s="4"/>
      <c r="G24" s="4"/>
      <c r="H24" s="4"/>
      <c r="I24" s="3"/>
      <c r="J24" s="3"/>
      <c r="K24" s="4"/>
      <c r="L24" s="4"/>
      <c r="M24" s="4"/>
      <c r="N24" s="4"/>
      <c r="O24" s="4"/>
    </row>
    <row r="25" spans="1:15" ht="9.9499999999999993" customHeight="1" x14ac:dyDescent="0.2">
      <c r="A25" s="69"/>
      <c r="B25" s="4"/>
      <c r="C25" s="4"/>
      <c r="D25" s="4"/>
      <c r="E25" s="4"/>
      <c r="F25" s="4"/>
      <c r="G25" s="4"/>
      <c r="H25" s="4"/>
      <c r="I25" s="3"/>
      <c r="J25" s="3"/>
      <c r="K25" s="4"/>
      <c r="L25" s="4"/>
      <c r="M25" s="4"/>
      <c r="N25" s="4"/>
      <c r="O25" s="4"/>
    </row>
    <row r="26" spans="1:15" ht="14.1" customHeight="1" x14ac:dyDescent="0.2">
      <c r="A26" s="8"/>
      <c r="B26" s="9" t="s">
        <v>21</v>
      </c>
      <c r="C26" s="9"/>
      <c r="D26" s="9"/>
      <c r="E26" s="9"/>
      <c r="F26" s="9"/>
      <c r="G26" s="9"/>
      <c r="H26" s="9" t="s">
        <v>22</v>
      </c>
      <c r="I26" s="3"/>
      <c r="J26" s="3"/>
      <c r="K26" s="4"/>
      <c r="L26" s="4"/>
      <c r="M26" s="4"/>
      <c r="N26" s="4"/>
      <c r="O26" s="4"/>
    </row>
    <row r="27" spans="1:15" ht="14.1" customHeight="1" x14ac:dyDescent="0.2">
      <c r="A27" s="10"/>
      <c r="B27" s="53">
        <v>2013</v>
      </c>
      <c r="C27" s="53">
        <v>2014</v>
      </c>
      <c r="D27" s="53">
        <v>2015</v>
      </c>
      <c r="E27" s="53">
        <v>2016</v>
      </c>
      <c r="F27" s="53">
        <v>2017</v>
      </c>
      <c r="G27" s="12"/>
      <c r="H27" s="54">
        <v>2015</v>
      </c>
    </row>
    <row r="28" spans="1:15" ht="14.1" customHeight="1" x14ac:dyDescent="0.2">
      <c r="A28" s="7"/>
      <c r="B28" s="4"/>
      <c r="C28" s="4"/>
      <c r="D28" s="4"/>
      <c r="E28" s="4"/>
      <c r="F28" s="4"/>
      <c r="G28" s="15"/>
      <c r="H28" s="15"/>
    </row>
    <row r="29" spans="1:15" x14ac:dyDescent="0.2">
      <c r="A29" s="14" t="s">
        <v>323</v>
      </c>
      <c r="B29" s="15">
        <v>10198</v>
      </c>
      <c r="C29" s="15">
        <v>10252</v>
      </c>
      <c r="D29" s="15">
        <v>10400</v>
      </c>
      <c r="E29" s="15">
        <v>10471</v>
      </c>
      <c r="F29" s="15">
        <v>10627</v>
      </c>
      <c r="G29" s="15"/>
      <c r="H29" s="15">
        <v>1326161</v>
      </c>
      <c r="K29" s="259">
        <f>((E29/D29)-1)*100</f>
        <v>0.68269230769231193</v>
      </c>
    </row>
    <row r="30" spans="1:15" x14ac:dyDescent="0.2">
      <c r="A30" s="7" t="s">
        <v>40</v>
      </c>
      <c r="B30" s="15">
        <v>708</v>
      </c>
      <c r="C30" s="15">
        <v>746</v>
      </c>
      <c r="D30" s="15">
        <v>837</v>
      </c>
      <c r="E30" s="15">
        <v>867</v>
      </c>
      <c r="F30" s="15">
        <v>937</v>
      </c>
      <c r="G30" s="15"/>
      <c r="H30" s="15">
        <v>112924</v>
      </c>
      <c r="K30" s="259">
        <f t="shared" ref="K30:K38" si="0">((E30/D30)-1)*100</f>
        <v>3.584229390680993</v>
      </c>
      <c r="M30" s="179"/>
    </row>
    <row r="31" spans="1:15" x14ac:dyDescent="0.2">
      <c r="A31" s="7" t="s">
        <v>85</v>
      </c>
      <c r="B31" s="15">
        <v>1561</v>
      </c>
      <c r="C31" s="15">
        <v>1530</v>
      </c>
      <c r="D31" s="15">
        <v>1530</v>
      </c>
      <c r="E31" s="15">
        <v>1525</v>
      </c>
      <c r="F31" s="15">
        <v>1515</v>
      </c>
      <c r="G31" s="15"/>
      <c r="H31" s="15">
        <v>109174</v>
      </c>
      <c r="K31" s="259">
        <f t="shared" si="0"/>
        <v>-0.32679738562091387</v>
      </c>
      <c r="M31" s="179"/>
    </row>
    <row r="32" spans="1:15" x14ac:dyDescent="0.2">
      <c r="A32" s="7" t="s">
        <v>131</v>
      </c>
      <c r="B32" s="15">
        <v>848</v>
      </c>
      <c r="C32" s="15">
        <v>816</v>
      </c>
      <c r="D32" s="15">
        <v>821</v>
      </c>
      <c r="E32" s="15">
        <v>853</v>
      </c>
      <c r="F32" s="15">
        <v>889</v>
      </c>
      <c r="G32" s="15"/>
      <c r="H32" s="15">
        <v>119103</v>
      </c>
      <c r="K32" s="259">
        <f t="shared" si="0"/>
        <v>3.897685749086488</v>
      </c>
      <c r="M32" s="179"/>
    </row>
    <row r="33" spans="1:13" x14ac:dyDescent="0.2">
      <c r="A33" s="7" t="s">
        <v>86</v>
      </c>
      <c r="B33" s="15">
        <v>7081</v>
      </c>
      <c r="C33" s="15">
        <v>7160</v>
      </c>
      <c r="D33" s="15">
        <v>7212</v>
      </c>
      <c r="E33" s="15">
        <v>7226</v>
      </c>
      <c r="F33" s="15">
        <v>7286</v>
      </c>
      <c r="G33" s="15"/>
      <c r="H33" s="15">
        <v>984960</v>
      </c>
      <c r="K33" s="259">
        <f t="shared" si="0"/>
        <v>0.19412090959511907</v>
      </c>
      <c r="M33" s="179"/>
    </row>
    <row r="34" spans="1:13" x14ac:dyDescent="0.2">
      <c r="A34" s="14" t="s">
        <v>352</v>
      </c>
      <c r="B34" s="13">
        <v>76.646000000000001</v>
      </c>
      <c r="C34" s="13">
        <v>79.397000000000006</v>
      </c>
      <c r="D34" s="13">
        <v>81.975999999999999</v>
      </c>
      <c r="E34" s="13">
        <v>84.977999999999994</v>
      </c>
      <c r="F34" s="13">
        <v>88.165999999999997</v>
      </c>
      <c r="G34" s="13"/>
      <c r="H34" s="13">
        <v>13364.428</v>
      </c>
      <c r="K34" s="259">
        <f t="shared" si="0"/>
        <v>3.6620474285156579</v>
      </c>
      <c r="M34" s="13"/>
    </row>
    <row r="35" spans="1:13" x14ac:dyDescent="0.2">
      <c r="A35" s="7" t="s">
        <v>40</v>
      </c>
      <c r="B35" s="13">
        <v>2.823</v>
      </c>
      <c r="C35" s="13">
        <v>2.9929999999999999</v>
      </c>
      <c r="D35" s="13">
        <v>3.1880000000000002</v>
      </c>
      <c r="E35" s="13">
        <v>3.4550000000000001</v>
      </c>
      <c r="F35" s="13">
        <v>3.5830000000000002</v>
      </c>
      <c r="G35" s="13"/>
      <c r="H35" s="13">
        <v>603.52300000000002</v>
      </c>
      <c r="K35" s="259">
        <f t="shared" si="0"/>
        <v>8.3751568381430275</v>
      </c>
      <c r="M35" s="13"/>
    </row>
    <row r="36" spans="1:13" x14ac:dyDescent="0.2">
      <c r="A36" s="7" t="s">
        <v>85</v>
      </c>
      <c r="B36" s="13">
        <v>21.745000000000001</v>
      </c>
      <c r="C36" s="13">
        <v>22.311</v>
      </c>
      <c r="D36" s="13">
        <v>23.067</v>
      </c>
      <c r="E36" s="13">
        <v>23.369</v>
      </c>
      <c r="F36" s="13">
        <v>23.85</v>
      </c>
      <c r="G36" s="13"/>
      <c r="H36" s="13">
        <v>1981.4449999999999</v>
      </c>
      <c r="K36" s="259">
        <f t="shared" si="0"/>
        <v>1.309229635409892</v>
      </c>
      <c r="M36" s="13"/>
    </row>
    <row r="37" spans="1:13" x14ac:dyDescent="0.2">
      <c r="A37" s="7" t="s">
        <v>131</v>
      </c>
      <c r="B37" s="13">
        <v>3.8769999999999998</v>
      </c>
      <c r="C37" s="13">
        <v>3.782</v>
      </c>
      <c r="D37" s="13">
        <v>3.9319999999999999</v>
      </c>
      <c r="E37" s="13">
        <v>4.2709999999999999</v>
      </c>
      <c r="F37" s="13">
        <v>4.5999999999999996</v>
      </c>
      <c r="G37" s="13"/>
      <c r="H37" s="13">
        <v>747.40700000000004</v>
      </c>
      <c r="K37" s="259">
        <f t="shared" si="0"/>
        <v>8.6215666327568599</v>
      </c>
      <c r="M37" s="13"/>
    </row>
    <row r="38" spans="1:13" x14ac:dyDescent="0.2">
      <c r="A38" s="7" t="s">
        <v>86</v>
      </c>
      <c r="B38" s="13">
        <v>48.201000000000001</v>
      </c>
      <c r="C38" s="13">
        <v>50.311</v>
      </c>
      <c r="D38" s="13">
        <v>51.789000000000001</v>
      </c>
      <c r="E38" s="13">
        <v>53.883000000000003</v>
      </c>
      <c r="F38" s="13">
        <v>56.133000000000003</v>
      </c>
      <c r="G38" s="13"/>
      <c r="H38" s="13">
        <v>10032.053</v>
      </c>
      <c r="K38" s="259">
        <f t="shared" si="0"/>
        <v>4.0433296646005923</v>
      </c>
      <c r="M38" s="13"/>
    </row>
    <row r="39" spans="1:13" x14ac:dyDescent="0.2">
      <c r="A39" s="19"/>
      <c r="B39" s="20"/>
      <c r="C39" s="20"/>
      <c r="D39" s="21"/>
      <c r="E39" s="20"/>
      <c r="F39" s="20"/>
      <c r="G39" s="56"/>
      <c r="H39" s="56"/>
    </row>
    <row r="40" spans="1:13" x14ac:dyDescent="0.2">
      <c r="A40" s="26" t="s">
        <v>434</v>
      </c>
      <c r="B40" s="23"/>
      <c r="C40" s="23"/>
      <c r="D40" s="23"/>
      <c r="E40" s="23"/>
      <c r="F40" s="23"/>
      <c r="G40" s="57"/>
      <c r="H40" s="57"/>
    </row>
    <row r="41" spans="1:13" x14ac:dyDescent="0.2">
      <c r="A41" s="26" t="s">
        <v>324</v>
      </c>
    </row>
    <row r="42" spans="1:13" ht="9.9499999999999993" customHeight="1" x14ac:dyDescent="0.2">
      <c r="A42" s="26" t="s">
        <v>325</v>
      </c>
    </row>
    <row r="43" spans="1:13" ht="9.9499999999999993" customHeight="1" x14ac:dyDescent="0.2">
      <c r="A43" s="26" t="s">
        <v>364</v>
      </c>
    </row>
    <row r="44" spans="1:13" ht="14.1" customHeight="1" x14ac:dyDescent="0.2">
      <c r="A44" s="26" t="s">
        <v>371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</row>
    <row r="53" spans="8:8" x14ac:dyDescent="0.2">
      <c r="H53" s="5"/>
    </row>
  </sheetData>
  <phoneticPr fontId="2" type="noConversion"/>
  <hyperlinks>
    <hyperlink ref="L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S1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2.85546875" style="5" customWidth="1"/>
    <col min="2" max="6" width="9.28515625" style="5" customWidth="1"/>
    <col min="7" max="7" width="2.7109375" style="5" customWidth="1"/>
    <col min="8" max="8" width="10.140625" style="5" customWidth="1"/>
    <col min="9" max="9" width="11.42578125" style="24"/>
    <col min="10" max="16384" width="11.42578125" style="5"/>
  </cols>
  <sheetData>
    <row r="1" spans="1:19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I1" s="3"/>
      <c r="J1" s="4"/>
      <c r="L1" s="4"/>
      <c r="M1" s="4"/>
      <c r="N1" s="4"/>
      <c r="O1" s="4"/>
      <c r="P1" s="4"/>
      <c r="Q1" s="4"/>
      <c r="R1" s="4"/>
      <c r="S1" s="4"/>
    </row>
    <row r="2" spans="1:19" ht="14.1" customHeight="1" x14ac:dyDescent="0.2">
      <c r="A2" s="4"/>
      <c r="B2" s="4"/>
      <c r="C2" s="4"/>
      <c r="D2" s="4"/>
      <c r="G2" s="4"/>
      <c r="H2" s="4"/>
      <c r="I2" s="3"/>
      <c r="J2" s="4"/>
      <c r="K2" s="164" t="s">
        <v>321</v>
      </c>
      <c r="L2" s="4"/>
      <c r="M2" s="4"/>
      <c r="N2" s="4"/>
      <c r="O2" s="4"/>
      <c r="P2" s="4"/>
      <c r="Q2" s="4"/>
      <c r="R2" s="4"/>
      <c r="S2" s="4"/>
    </row>
    <row r="3" spans="1:19" ht="14.1" customHeight="1" x14ac:dyDescent="0.2">
      <c r="A3" s="6" t="s">
        <v>259</v>
      </c>
      <c r="B3" s="4"/>
      <c r="C3" s="4"/>
      <c r="D3" s="4"/>
      <c r="G3" s="4"/>
      <c r="H3" s="4"/>
    </row>
    <row r="4" spans="1:19" ht="14.1" customHeight="1" x14ac:dyDescent="0.2">
      <c r="A4" s="69"/>
      <c r="B4" s="4"/>
      <c r="C4" s="4"/>
      <c r="D4" s="4"/>
      <c r="E4" s="4"/>
      <c r="F4" s="4"/>
      <c r="G4" s="4"/>
      <c r="H4" s="4"/>
    </row>
    <row r="5" spans="1:19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</row>
    <row r="6" spans="1:19" ht="14.1" customHeight="1" x14ac:dyDescent="0.2">
      <c r="A6" s="10"/>
      <c r="B6" s="53">
        <v>2013</v>
      </c>
      <c r="C6" s="53">
        <v>2014</v>
      </c>
      <c r="D6" s="53">
        <v>2015</v>
      </c>
      <c r="E6" s="53">
        <v>2016</v>
      </c>
      <c r="F6" s="53">
        <v>2017</v>
      </c>
      <c r="G6" s="12"/>
      <c r="H6" s="53">
        <v>2017</v>
      </c>
    </row>
    <row r="7" spans="1:19" ht="14.1" customHeight="1" x14ac:dyDescent="0.2"/>
    <row r="8" spans="1:19" ht="14.1" customHeight="1" x14ac:dyDescent="0.2">
      <c r="A8" s="7" t="s">
        <v>229</v>
      </c>
      <c r="B8" s="15">
        <v>9</v>
      </c>
      <c r="C8" s="15">
        <v>9</v>
      </c>
      <c r="D8" s="15">
        <v>8</v>
      </c>
      <c r="E8" s="15">
        <v>6</v>
      </c>
      <c r="F8" s="15">
        <v>8</v>
      </c>
      <c r="G8" s="15"/>
      <c r="H8" s="15">
        <v>1275</v>
      </c>
    </row>
    <row r="9" spans="1:19" ht="14.1" customHeight="1" x14ac:dyDescent="0.2">
      <c r="A9" s="7" t="s">
        <v>227</v>
      </c>
      <c r="B9" s="15">
        <v>70</v>
      </c>
      <c r="C9" s="15">
        <v>25</v>
      </c>
      <c r="D9" s="15">
        <v>43</v>
      </c>
      <c r="E9" s="15">
        <v>16</v>
      </c>
      <c r="F9" s="15">
        <v>19</v>
      </c>
      <c r="G9" s="15"/>
      <c r="H9" s="15">
        <v>4821</v>
      </c>
    </row>
    <row r="10" spans="1:19" ht="14.1" customHeight="1" x14ac:dyDescent="0.2">
      <c r="A10" s="7" t="s">
        <v>230</v>
      </c>
      <c r="B10" s="15">
        <v>8</v>
      </c>
      <c r="C10" s="15">
        <v>9</v>
      </c>
      <c r="D10" s="15">
        <v>7</v>
      </c>
      <c r="E10" s="15">
        <v>6</v>
      </c>
      <c r="F10" s="15">
        <v>8</v>
      </c>
      <c r="G10" s="15"/>
      <c r="H10" s="15">
        <v>950</v>
      </c>
    </row>
    <row r="11" spans="1:19" ht="14.1" customHeight="1" x14ac:dyDescent="0.2">
      <c r="A11" s="7" t="s">
        <v>228</v>
      </c>
      <c r="B11" s="15">
        <v>32</v>
      </c>
      <c r="C11" s="15">
        <v>25</v>
      </c>
      <c r="D11" s="15">
        <v>20</v>
      </c>
      <c r="E11" s="15">
        <v>16</v>
      </c>
      <c r="F11" s="15">
        <v>19</v>
      </c>
      <c r="G11" s="15"/>
      <c r="H11" s="15">
        <v>2890</v>
      </c>
    </row>
    <row r="12" spans="1:19" ht="14.1" customHeight="1" x14ac:dyDescent="0.2">
      <c r="A12" s="19"/>
      <c r="B12" s="20"/>
      <c r="C12" s="20"/>
      <c r="D12" s="21"/>
      <c r="E12" s="20"/>
      <c r="F12" s="20"/>
      <c r="G12" s="56"/>
      <c r="H12" s="56"/>
    </row>
    <row r="13" spans="1:19" ht="14.1" customHeight="1" x14ac:dyDescent="0.2">
      <c r="A13" s="26" t="s">
        <v>434</v>
      </c>
      <c r="B13" s="23"/>
      <c r="C13" s="23"/>
      <c r="D13" s="23"/>
      <c r="E13" s="23"/>
      <c r="F13" s="23"/>
      <c r="G13" s="57"/>
      <c r="H13" s="57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5703125" style="5" customWidth="1"/>
    <col min="2" max="6" width="9.5703125" style="5" customWidth="1"/>
    <col min="7" max="7" width="2.7109375" style="5" customWidth="1"/>
    <col min="8" max="8" width="10.140625" style="5" customWidth="1"/>
    <col min="9" max="16384" width="11.42578125" style="5"/>
  </cols>
  <sheetData>
    <row r="1" spans="1:11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</row>
    <row r="2" spans="1:11" ht="14.1" customHeight="1" x14ac:dyDescent="0.2">
      <c r="A2" s="4"/>
      <c r="B2" s="4"/>
      <c r="C2" s="4"/>
      <c r="D2" s="4"/>
      <c r="G2" s="4"/>
      <c r="H2" s="4"/>
      <c r="J2" s="164" t="s">
        <v>321</v>
      </c>
    </row>
    <row r="3" spans="1:11" ht="14.1" customHeight="1" x14ac:dyDescent="0.2">
      <c r="A3" s="6" t="s">
        <v>280</v>
      </c>
      <c r="B3" s="4"/>
      <c r="C3" s="4"/>
      <c r="D3" s="4"/>
      <c r="G3" s="4"/>
      <c r="H3" s="4"/>
    </row>
    <row r="4" spans="1:11" ht="14.1" customHeight="1" x14ac:dyDescent="0.2">
      <c r="A4" s="4"/>
      <c r="B4" s="4"/>
      <c r="C4" s="4"/>
      <c r="D4" s="4"/>
      <c r="G4" s="4"/>
      <c r="H4" s="4"/>
    </row>
    <row r="5" spans="1:11" ht="14.1" customHeight="1" x14ac:dyDescent="0.2">
      <c r="A5" s="6" t="s">
        <v>389</v>
      </c>
      <c r="B5" s="4"/>
      <c r="C5" s="4"/>
      <c r="D5" s="4"/>
      <c r="G5" s="4"/>
      <c r="H5" s="4"/>
    </row>
    <row r="6" spans="1:11" ht="14.1" customHeight="1" x14ac:dyDescent="0.2">
      <c r="A6" s="69"/>
      <c r="B6" s="4"/>
      <c r="C6" s="4"/>
      <c r="D6" s="4"/>
      <c r="E6" s="4"/>
      <c r="F6" s="4"/>
      <c r="G6" s="4"/>
      <c r="H6" s="4"/>
    </row>
    <row r="7" spans="1:11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</row>
    <row r="8" spans="1:11" ht="14.1" customHeight="1" x14ac:dyDescent="0.2">
      <c r="A8" s="10"/>
      <c r="B8" s="53">
        <v>2013</v>
      </c>
      <c r="C8" s="53">
        <v>2014</v>
      </c>
      <c r="D8" s="53">
        <v>2015</v>
      </c>
      <c r="E8" s="53">
        <v>2016</v>
      </c>
      <c r="F8" s="53">
        <v>2017</v>
      </c>
      <c r="G8" s="12"/>
      <c r="H8" s="53">
        <v>2017</v>
      </c>
    </row>
    <row r="9" spans="1:11" ht="14.1" customHeight="1" x14ac:dyDescent="0.2">
      <c r="A9" s="7"/>
      <c r="B9" s="4"/>
      <c r="C9" s="4"/>
      <c r="D9" s="4"/>
      <c r="E9" s="4"/>
      <c r="F9" s="4"/>
      <c r="G9" s="15"/>
      <c r="H9" s="15"/>
    </row>
    <row r="10" spans="1:11" ht="14.1" customHeight="1" x14ac:dyDescent="0.2">
      <c r="A10" s="14" t="s">
        <v>390</v>
      </c>
      <c r="B10" s="15">
        <v>10</v>
      </c>
      <c r="C10" s="15">
        <v>11</v>
      </c>
      <c r="D10" s="15">
        <v>11</v>
      </c>
      <c r="E10" s="15">
        <v>11</v>
      </c>
      <c r="F10" s="15">
        <v>12</v>
      </c>
      <c r="G10" s="15"/>
      <c r="H10" s="15">
        <v>261</v>
      </c>
      <c r="J10" s="132"/>
    </row>
    <row r="11" spans="1:11" ht="14.1" customHeight="1" x14ac:dyDescent="0.2">
      <c r="A11" s="7"/>
      <c r="B11" s="4"/>
      <c r="C11" s="4"/>
      <c r="D11" s="4"/>
      <c r="E11" s="4"/>
      <c r="F11" s="4"/>
      <c r="G11" s="15"/>
      <c r="H11" s="15"/>
    </row>
    <row r="12" spans="1:11" ht="14.1" customHeight="1" x14ac:dyDescent="0.2">
      <c r="A12" s="14" t="s">
        <v>391</v>
      </c>
      <c r="B12" s="15">
        <v>16566</v>
      </c>
      <c r="C12" s="15">
        <v>22571</v>
      </c>
      <c r="D12" s="15">
        <v>29419</v>
      </c>
      <c r="E12" s="15">
        <v>28771</v>
      </c>
      <c r="F12" s="15">
        <v>30663</v>
      </c>
      <c r="G12" s="15"/>
      <c r="H12" s="15">
        <v>3872487</v>
      </c>
      <c r="I12" s="45"/>
      <c r="J12" s="132"/>
      <c r="K12" s="45"/>
    </row>
    <row r="13" spans="1:11" ht="14.1" customHeight="1" x14ac:dyDescent="0.2">
      <c r="A13" s="7"/>
      <c r="B13" s="15"/>
      <c r="C13" s="15"/>
      <c r="D13" s="15"/>
      <c r="E13" s="15"/>
      <c r="F13" s="15"/>
      <c r="G13" s="15"/>
      <c r="H13" s="15"/>
      <c r="I13" s="45"/>
      <c r="K13" s="45"/>
    </row>
    <row r="14" spans="1:11" ht="14.1" customHeight="1" x14ac:dyDescent="0.2">
      <c r="A14" s="87" t="s">
        <v>169</v>
      </c>
      <c r="B14" s="15"/>
      <c r="C14" s="15"/>
      <c r="D14" s="15"/>
      <c r="E14" s="15"/>
      <c r="F14" s="15"/>
      <c r="G14" s="15"/>
      <c r="H14" s="15"/>
    </row>
    <row r="15" spans="1:11" ht="14.1" customHeight="1" x14ac:dyDescent="0.2">
      <c r="A15" s="87"/>
      <c r="B15" s="15"/>
      <c r="C15" s="15"/>
      <c r="D15" s="15"/>
      <c r="E15" s="15"/>
      <c r="F15" s="15"/>
      <c r="G15" s="15"/>
      <c r="H15" s="15"/>
    </row>
    <row r="16" spans="1:11" ht="14.1" customHeight="1" x14ac:dyDescent="0.2">
      <c r="A16" s="87" t="s">
        <v>40</v>
      </c>
      <c r="B16" s="89">
        <v>220</v>
      </c>
      <c r="C16" s="89">
        <v>424</v>
      </c>
      <c r="D16" s="89">
        <v>567</v>
      </c>
      <c r="E16" s="89">
        <v>1196</v>
      </c>
      <c r="F16" s="89">
        <v>1169</v>
      </c>
      <c r="G16" s="89"/>
      <c r="H16" s="89">
        <v>676821</v>
      </c>
      <c r="J16" s="133"/>
    </row>
    <row r="17" spans="1:10" ht="14.1" customHeight="1" x14ac:dyDescent="0.2">
      <c r="A17" s="87" t="s">
        <v>66</v>
      </c>
      <c r="B17" s="15">
        <v>16346</v>
      </c>
      <c r="C17" s="15">
        <f>SUM(C18:C20)</f>
        <v>22147</v>
      </c>
      <c r="D17" s="15">
        <f>SUM(D18:D20)</f>
        <v>28852</v>
      </c>
      <c r="E17" s="15">
        <v>27575</v>
      </c>
      <c r="F17" s="15">
        <v>29494</v>
      </c>
      <c r="G17" s="15"/>
      <c r="H17" s="15">
        <v>3195666</v>
      </c>
      <c r="J17" s="45"/>
    </row>
    <row r="18" spans="1:10" ht="14.1" customHeight="1" x14ac:dyDescent="0.2">
      <c r="A18" s="87" t="s">
        <v>67</v>
      </c>
      <c r="B18" s="90">
        <v>13649</v>
      </c>
      <c r="C18" s="90">
        <v>18480</v>
      </c>
      <c r="D18" s="90">
        <v>24765</v>
      </c>
      <c r="E18" s="90">
        <v>23166</v>
      </c>
      <c r="F18" s="90">
        <v>25201</v>
      </c>
      <c r="G18" s="90"/>
      <c r="H18" s="90">
        <v>1115739</v>
      </c>
      <c r="J18" s="133"/>
    </row>
    <row r="19" spans="1:10" ht="14.1" customHeight="1" x14ac:dyDescent="0.2">
      <c r="A19" s="87" t="s">
        <v>146</v>
      </c>
      <c r="B19" s="90">
        <v>68</v>
      </c>
      <c r="C19" s="90">
        <v>192</v>
      </c>
      <c r="D19" s="90">
        <v>151</v>
      </c>
      <c r="E19" s="90">
        <v>156</v>
      </c>
      <c r="F19" s="90">
        <v>170</v>
      </c>
      <c r="G19" s="90"/>
      <c r="H19" s="90">
        <v>21420</v>
      </c>
      <c r="J19" s="133"/>
    </row>
    <row r="20" spans="1:10" ht="14.1" customHeight="1" x14ac:dyDescent="0.2">
      <c r="A20" s="87" t="s">
        <v>147</v>
      </c>
      <c r="B20" s="90">
        <v>2629</v>
      </c>
      <c r="C20" s="90">
        <v>3475</v>
      </c>
      <c r="D20" s="90">
        <v>3936</v>
      </c>
      <c r="E20" s="90">
        <v>4253</v>
      </c>
      <c r="F20" s="90">
        <v>4123</v>
      </c>
      <c r="G20" s="90"/>
      <c r="H20" s="90">
        <v>2058507</v>
      </c>
      <c r="J20" s="133"/>
    </row>
    <row r="21" spans="1:10" ht="14.1" customHeight="1" x14ac:dyDescent="0.2">
      <c r="A21" s="87" t="s">
        <v>64</v>
      </c>
      <c r="B21" s="28" t="s">
        <v>107</v>
      </c>
      <c r="C21" s="28" t="s">
        <v>107</v>
      </c>
      <c r="D21" s="28" t="s">
        <v>107</v>
      </c>
      <c r="E21" s="28" t="s">
        <v>107</v>
      </c>
      <c r="F21" s="28" t="s">
        <v>107</v>
      </c>
      <c r="G21" s="28"/>
      <c r="H21" s="28" t="s">
        <v>107</v>
      </c>
      <c r="J21" s="133"/>
    </row>
    <row r="22" spans="1:10" ht="14.1" customHeight="1" x14ac:dyDescent="0.2">
      <c r="A22" s="87"/>
      <c r="B22" s="63"/>
      <c r="C22" s="63"/>
      <c r="D22" s="63"/>
      <c r="E22" s="63"/>
      <c r="F22" s="63"/>
      <c r="G22" s="15"/>
      <c r="H22" s="15"/>
    </row>
    <row r="23" spans="1:10" ht="14.1" customHeight="1" x14ac:dyDescent="0.2">
      <c r="A23" s="87" t="s">
        <v>185</v>
      </c>
      <c r="B23" s="63"/>
      <c r="C23" s="63"/>
      <c r="D23" s="63"/>
      <c r="E23" s="63"/>
      <c r="F23" s="63"/>
      <c r="G23" s="15"/>
      <c r="H23" s="15"/>
    </row>
    <row r="24" spans="1:10" ht="14.1" customHeight="1" x14ac:dyDescent="0.2">
      <c r="A24" s="87"/>
      <c r="B24" s="63"/>
      <c r="C24" s="63"/>
      <c r="D24" s="63"/>
      <c r="E24" s="63"/>
      <c r="F24" s="63"/>
      <c r="G24" s="15"/>
      <c r="H24" s="15"/>
    </row>
    <row r="25" spans="1:10" ht="14.1" customHeight="1" x14ac:dyDescent="0.2">
      <c r="A25" s="87" t="s">
        <v>51</v>
      </c>
      <c r="B25" s="16">
        <v>2287</v>
      </c>
      <c r="C25" s="16">
        <v>2571</v>
      </c>
      <c r="D25" s="16">
        <v>2781</v>
      </c>
      <c r="E25" s="16">
        <v>3456</v>
      </c>
      <c r="F25" s="16">
        <v>3648</v>
      </c>
      <c r="G25" s="15"/>
      <c r="H25" s="15">
        <v>1675641</v>
      </c>
    </row>
    <row r="26" spans="1:10" ht="14.1" customHeight="1" x14ac:dyDescent="0.2">
      <c r="A26" s="87" t="s">
        <v>231</v>
      </c>
      <c r="B26" s="16">
        <v>12612</v>
      </c>
      <c r="C26" s="16">
        <v>18895</v>
      </c>
      <c r="D26" s="16">
        <v>25428</v>
      </c>
      <c r="E26" s="16">
        <v>24224</v>
      </c>
      <c r="F26" s="16">
        <v>25923</v>
      </c>
      <c r="G26" s="28"/>
      <c r="H26" s="28">
        <v>2123847</v>
      </c>
    </row>
    <row r="27" spans="1:10" ht="14.1" customHeight="1" x14ac:dyDescent="0.2">
      <c r="A27" s="87" t="s">
        <v>387</v>
      </c>
      <c r="B27" s="16">
        <v>1667</v>
      </c>
      <c r="C27" s="16">
        <v>1106</v>
      </c>
      <c r="D27" s="16">
        <v>1182</v>
      </c>
      <c r="E27" s="16">
        <v>1061</v>
      </c>
      <c r="F27" s="16">
        <v>1078</v>
      </c>
      <c r="G27" s="28"/>
      <c r="H27" s="28">
        <v>69438</v>
      </c>
    </row>
    <row r="28" spans="1:10" ht="14.1" customHeight="1" x14ac:dyDescent="0.2">
      <c r="A28" s="87" t="s">
        <v>386</v>
      </c>
      <c r="B28" s="28" t="s">
        <v>107</v>
      </c>
      <c r="C28" s="28" t="s">
        <v>107</v>
      </c>
      <c r="D28" s="28">
        <v>28</v>
      </c>
      <c r="E28" s="28">
        <v>30</v>
      </c>
      <c r="F28" s="28">
        <v>14</v>
      </c>
      <c r="G28" s="28"/>
      <c r="H28" s="28">
        <v>3561</v>
      </c>
    </row>
    <row r="29" spans="1:10" ht="14.1" customHeight="1" x14ac:dyDescent="0.2">
      <c r="A29" s="19"/>
      <c r="B29" s="20"/>
      <c r="C29" s="20"/>
      <c r="D29" s="21"/>
      <c r="E29" s="20"/>
      <c r="F29" s="20"/>
      <c r="G29" s="56"/>
      <c r="H29" s="56"/>
    </row>
    <row r="30" spans="1:10" ht="14.1" customHeight="1" x14ac:dyDescent="0.2">
      <c r="A30" s="26" t="s">
        <v>434</v>
      </c>
      <c r="B30" s="23"/>
      <c r="C30" s="23"/>
      <c r="D30" s="23"/>
      <c r="E30" s="23"/>
      <c r="F30" s="23"/>
      <c r="G30" s="57"/>
      <c r="H30" s="57"/>
    </row>
    <row r="31" spans="1:10" ht="14.1" customHeight="1" x14ac:dyDescent="0.2">
      <c r="A31" s="26" t="s">
        <v>363</v>
      </c>
    </row>
    <row r="32" spans="1:10" ht="14.1" customHeight="1" x14ac:dyDescent="0.2">
      <c r="A32" s="26"/>
    </row>
    <row r="33" spans="1:8" x14ac:dyDescent="0.2">
      <c r="B33" s="45"/>
      <c r="C33" s="45"/>
      <c r="D33" s="45"/>
      <c r="E33" s="45"/>
      <c r="F33" s="45"/>
      <c r="H33" s="45"/>
    </row>
    <row r="34" spans="1:8" x14ac:dyDescent="0.2">
      <c r="A34" s="132"/>
      <c r="B34" s="132"/>
      <c r="C34" s="131"/>
    </row>
    <row r="35" spans="1:8" x14ac:dyDescent="0.2">
      <c r="A35" s="132"/>
      <c r="B35" s="132"/>
      <c r="C35" s="131"/>
    </row>
    <row r="36" spans="1:8" x14ac:dyDescent="0.2">
      <c r="A36" s="132"/>
      <c r="B36" s="132"/>
      <c r="C36" s="131"/>
    </row>
    <row r="37" spans="1:8" x14ac:dyDescent="0.2">
      <c r="A37" s="132"/>
      <c r="B37" s="132"/>
      <c r="C37" s="131"/>
    </row>
    <row r="38" spans="1:8" x14ac:dyDescent="0.2">
      <c r="A38" s="132"/>
      <c r="B38" s="132"/>
    </row>
  </sheetData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5703125" style="5" customWidth="1"/>
    <col min="2" max="6" width="9.5703125" style="5" customWidth="1"/>
    <col min="7" max="7" width="2.7109375" style="5" customWidth="1"/>
    <col min="8" max="8" width="10.140625" style="5" customWidth="1"/>
    <col min="9" max="9" width="5.5703125" style="24" customWidth="1"/>
    <col min="10" max="10" width="11.42578125" style="5"/>
    <col min="11" max="12" width="8.7109375" style="5" customWidth="1"/>
    <col min="13" max="15" width="11.42578125" style="5"/>
    <col min="16" max="16" width="12.85546875" style="5" customWidth="1"/>
    <col min="17" max="16384" width="11.42578125" style="5"/>
  </cols>
  <sheetData>
    <row r="1" spans="1:19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I1" s="3"/>
      <c r="K1" s="3"/>
      <c r="L1" s="3"/>
      <c r="M1" s="3"/>
      <c r="N1" s="3"/>
      <c r="O1" s="3"/>
      <c r="P1" s="3"/>
      <c r="Q1" s="4"/>
      <c r="R1" s="4"/>
      <c r="S1" s="4"/>
    </row>
    <row r="2" spans="1:19" ht="14.1" customHeight="1" x14ac:dyDescent="0.2">
      <c r="A2" s="4"/>
      <c r="B2" s="4"/>
      <c r="C2" s="4"/>
      <c r="D2" s="4"/>
      <c r="E2" s="4"/>
      <c r="F2" s="4"/>
      <c r="G2" s="4"/>
      <c r="H2" s="4"/>
      <c r="I2" s="3"/>
      <c r="J2" s="164" t="s">
        <v>321</v>
      </c>
      <c r="K2" s="3"/>
      <c r="L2" s="3"/>
      <c r="M2" s="3"/>
      <c r="N2" s="3"/>
      <c r="O2" s="3"/>
      <c r="P2" s="3"/>
      <c r="Q2" s="4"/>
      <c r="R2" s="4"/>
      <c r="S2" s="4"/>
    </row>
    <row r="3" spans="1:19" ht="14.1" customHeight="1" x14ac:dyDescent="0.2">
      <c r="A3" s="6" t="s">
        <v>294</v>
      </c>
      <c r="B3" s="4"/>
      <c r="C3" s="4"/>
      <c r="D3" s="4"/>
      <c r="E3" s="4"/>
      <c r="F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4.1" customHeight="1" x14ac:dyDescent="0.2"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4.1" customHeight="1" x14ac:dyDescent="0.2">
      <c r="A5" s="6" t="s">
        <v>399</v>
      </c>
      <c r="B5" s="4"/>
      <c r="C5" s="4"/>
      <c r="D5" s="4"/>
      <c r="E5" s="4"/>
      <c r="F5" s="4"/>
      <c r="G5" s="4"/>
      <c r="H5" s="4"/>
      <c r="I5" s="3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4.1" customHeight="1" x14ac:dyDescent="0.2">
      <c r="A6" s="6"/>
      <c r="B6" s="4"/>
      <c r="C6" s="4"/>
      <c r="D6" s="4"/>
      <c r="E6" s="4"/>
      <c r="F6" s="4"/>
      <c r="G6" s="4"/>
      <c r="H6" s="4"/>
      <c r="I6" s="3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4.1" customHeight="1" x14ac:dyDescent="0.2">
      <c r="A7" s="30" t="s">
        <v>172</v>
      </c>
      <c r="B7" s="4"/>
      <c r="C7" s="4"/>
      <c r="D7" s="4"/>
      <c r="E7" s="4"/>
      <c r="F7" s="4"/>
      <c r="G7" s="4"/>
      <c r="H7" s="4"/>
      <c r="I7" s="3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9.9499999999999993" customHeight="1" x14ac:dyDescent="0.2">
      <c r="A8" s="3"/>
      <c r="B8" s="7"/>
      <c r="C8" s="7"/>
      <c r="D8" s="7"/>
      <c r="E8" s="7"/>
      <c r="F8" s="7"/>
      <c r="G8" s="7"/>
      <c r="H8" s="7"/>
      <c r="I8" s="3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14.1" customHeight="1" x14ac:dyDescent="0.2">
      <c r="A9" s="8"/>
      <c r="B9" s="9" t="s">
        <v>21</v>
      </c>
      <c r="C9" s="9"/>
      <c r="D9" s="9"/>
      <c r="E9" s="9"/>
      <c r="F9" s="9"/>
      <c r="G9" s="9"/>
      <c r="H9" s="9" t="s">
        <v>22</v>
      </c>
      <c r="I9" s="3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4.1" customHeight="1" x14ac:dyDescent="0.2">
      <c r="A10" s="10"/>
      <c r="B10" s="11">
        <v>2013</v>
      </c>
      <c r="C10" s="11">
        <v>2014</v>
      </c>
      <c r="D10" s="11">
        <v>2015</v>
      </c>
      <c r="E10" s="11">
        <v>2016</v>
      </c>
      <c r="F10" s="11">
        <v>2017</v>
      </c>
      <c r="G10" s="12"/>
      <c r="H10" s="11">
        <v>2017</v>
      </c>
      <c r="I10" s="3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4.1" customHeight="1" x14ac:dyDescent="0.2">
      <c r="A11" s="7"/>
      <c r="B11" s="13"/>
      <c r="C11" s="13"/>
      <c r="D11" s="13"/>
      <c r="E11" s="13"/>
      <c r="F11" s="13"/>
      <c r="G11" s="13"/>
      <c r="H11" s="13"/>
      <c r="I11" s="3"/>
      <c r="M11" s="4"/>
      <c r="N11" s="4"/>
      <c r="O11" s="4"/>
      <c r="P11" s="4"/>
      <c r="Q11" s="4"/>
      <c r="R11" s="4"/>
      <c r="S11" s="4"/>
    </row>
    <row r="12" spans="1:19" ht="14.1" customHeight="1" x14ac:dyDescent="0.2">
      <c r="A12" s="27" t="s">
        <v>60</v>
      </c>
      <c r="B12" s="208">
        <v>262.60000000000002</v>
      </c>
      <c r="C12" s="208">
        <v>260</v>
      </c>
      <c r="D12" s="208">
        <v>259.7</v>
      </c>
      <c r="E12" s="208">
        <v>259.02499999999998</v>
      </c>
      <c r="F12" s="208">
        <v>259.07499999999999</v>
      </c>
      <c r="G12" s="208"/>
      <c r="H12" s="208">
        <v>38654.1</v>
      </c>
      <c r="I12" s="3"/>
      <c r="M12" s="4"/>
      <c r="N12" s="4"/>
      <c r="O12" s="4"/>
      <c r="P12" s="4"/>
      <c r="Q12" s="4"/>
      <c r="R12" s="4"/>
      <c r="S12" s="4"/>
    </row>
    <row r="13" spans="1:19" ht="14.1" customHeight="1" x14ac:dyDescent="0.2">
      <c r="A13" s="18" t="s">
        <v>34</v>
      </c>
      <c r="B13" s="208">
        <v>129.69999999999999</v>
      </c>
      <c r="C13" s="208">
        <v>128</v>
      </c>
      <c r="D13" s="208">
        <v>127.5</v>
      </c>
      <c r="E13" s="208">
        <v>127</v>
      </c>
      <c r="F13" s="208">
        <v>126.95000000000002</v>
      </c>
      <c r="G13" s="208"/>
      <c r="H13" s="208">
        <v>18803.075000000001</v>
      </c>
      <c r="I13" s="3"/>
      <c r="M13" s="4"/>
      <c r="N13" s="4"/>
      <c r="O13" s="4"/>
      <c r="P13" s="4"/>
      <c r="Q13" s="4"/>
      <c r="R13" s="4"/>
      <c r="S13" s="4"/>
    </row>
    <row r="14" spans="1:19" ht="14.1" customHeight="1" x14ac:dyDescent="0.2">
      <c r="A14" s="18" t="s">
        <v>19</v>
      </c>
      <c r="B14" s="208">
        <v>132.80000000000001</v>
      </c>
      <c r="C14" s="208">
        <v>132</v>
      </c>
      <c r="D14" s="208">
        <v>132.1</v>
      </c>
      <c r="E14" s="208">
        <v>132.02499999999998</v>
      </c>
      <c r="F14" s="208">
        <v>132.17500000000001</v>
      </c>
      <c r="G14" s="208"/>
      <c r="H14" s="208">
        <v>19851.025000000001</v>
      </c>
      <c r="I14" s="3"/>
      <c r="M14" s="4"/>
      <c r="N14" s="4"/>
      <c r="O14" s="4"/>
      <c r="P14" s="4"/>
      <c r="Q14" s="4"/>
      <c r="R14" s="4"/>
      <c r="S14" s="4"/>
    </row>
    <row r="15" spans="1:19" ht="14.1" customHeight="1" x14ac:dyDescent="0.2">
      <c r="A15" s="17"/>
      <c r="B15" s="208"/>
      <c r="C15" s="208"/>
      <c r="D15" s="208"/>
      <c r="E15" s="208"/>
      <c r="F15" s="208"/>
      <c r="G15" s="208"/>
      <c r="H15" s="208"/>
      <c r="I15" s="3"/>
      <c r="M15" s="4"/>
      <c r="N15" s="4"/>
      <c r="O15" s="4"/>
      <c r="P15" s="4"/>
      <c r="Q15" s="4"/>
      <c r="R15" s="4"/>
      <c r="S15" s="4"/>
    </row>
    <row r="16" spans="1:19" ht="14.1" customHeight="1" x14ac:dyDescent="0.2">
      <c r="A16" s="36" t="s">
        <v>16</v>
      </c>
      <c r="B16" s="208">
        <v>155.69999999999999</v>
      </c>
      <c r="C16" s="208">
        <v>156.69999999999999</v>
      </c>
      <c r="D16" s="208">
        <v>154.19999999999999</v>
      </c>
      <c r="E16" s="208">
        <v>153.4</v>
      </c>
      <c r="F16" s="208">
        <v>152.77500000000001</v>
      </c>
      <c r="G16" s="208"/>
      <c r="H16" s="208">
        <v>22741.7</v>
      </c>
      <c r="I16" s="3"/>
      <c r="M16" s="4"/>
      <c r="N16" s="4"/>
      <c r="O16" s="4"/>
      <c r="P16" s="4"/>
      <c r="Q16" s="4"/>
      <c r="R16" s="4"/>
      <c r="S16" s="4"/>
    </row>
    <row r="17" spans="1:19" ht="14.1" customHeight="1" x14ac:dyDescent="0.2">
      <c r="A17" s="18" t="s">
        <v>34</v>
      </c>
      <c r="B17" s="208">
        <v>84.5</v>
      </c>
      <c r="C17" s="208">
        <v>84.9</v>
      </c>
      <c r="D17" s="208">
        <v>84.3</v>
      </c>
      <c r="E17" s="208">
        <v>83.2</v>
      </c>
      <c r="F17" s="208">
        <v>82.1</v>
      </c>
      <c r="G17" s="208"/>
      <c r="H17" s="208">
        <v>12172.1</v>
      </c>
      <c r="I17" s="3"/>
      <c r="K17" s="4"/>
      <c r="L17" s="4"/>
      <c r="M17" s="4"/>
      <c r="N17" s="4"/>
      <c r="O17" s="4"/>
      <c r="P17" s="4"/>
      <c r="Q17" s="4"/>
      <c r="R17" s="4"/>
      <c r="S17" s="4"/>
    </row>
    <row r="18" spans="1:19" ht="14.1" customHeight="1" x14ac:dyDescent="0.2">
      <c r="A18" s="18" t="s">
        <v>19</v>
      </c>
      <c r="B18" s="208">
        <v>71.2</v>
      </c>
      <c r="C18" s="208">
        <v>71.8</v>
      </c>
      <c r="D18" s="208">
        <v>69.900000000000006</v>
      </c>
      <c r="E18" s="208">
        <v>70.3</v>
      </c>
      <c r="F18" s="208">
        <v>70.650000000000006</v>
      </c>
      <c r="G18" s="208"/>
      <c r="H18" s="208">
        <v>10569.650000000001</v>
      </c>
      <c r="I18" s="3"/>
      <c r="K18" s="4"/>
      <c r="L18" s="4"/>
      <c r="M18" s="4"/>
      <c r="N18" s="4"/>
      <c r="O18" s="4"/>
      <c r="P18" s="4"/>
      <c r="Q18" s="4"/>
      <c r="R18" s="4"/>
      <c r="S18" s="4"/>
    </row>
    <row r="19" spans="1:19" ht="14.1" customHeight="1" x14ac:dyDescent="0.2">
      <c r="B19" s="208"/>
      <c r="C19" s="208"/>
      <c r="D19" s="208"/>
      <c r="E19" s="208"/>
      <c r="F19" s="208"/>
      <c r="G19" s="208"/>
      <c r="H19" s="208"/>
      <c r="I19" s="3"/>
      <c r="K19" s="4"/>
      <c r="L19" s="4"/>
      <c r="M19" s="4"/>
      <c r="N19" s="4"/>
      <c r="O19" s="4"/>
      <c r="P19" s="4"/>
      <c r="Q19" s="4"/>
      <c r="R19" s="4"/>
      <c r="S19" s="4"/>
    </row>
    <row r="20" spans="1:19" ht="14.1" customHeight="1" x14ac:dyDescent="0.2">
      <c r="A20" s="211" t="s">
        <v>129</v>
      </c>
      <c r="B20" s="208">
        <v>124.5</v>
      </c>
      <c r="C20" s="208">
        <v>128.19999999999999</v>
      </c>
      <c r="D20" s="208">
        <v>130.4</v>
      </c>
      <c r="E20" s="208">
        <v>132.6</v>
      </c>
      <c r="F20" s="208">
        <v>134.42500000000001</v>
      </c>
      <c r="G20" s="208"/>
      <c r="H20" s="208">
        <v>18824.800000000003</v>
      </c>
      <c r="I20" s="3"/>
      <c r="J20" s="182"/>
      <c r="K20" s="4"/>
      <c r="L20" s="4"/>
      <c r="M20" s="4"/>
      <c r="N20" s="4"/>
      <c r="O20" s="4"/>
      <c r="P20" s="4"/>
      <c r="Q20" s="4"/>
      <c r="R20" s="4"/>
      <c r="S20" s="4"/>
    </row>
    <row r="21" spans="1:19" ht="14.1" customHeight="1" x14ac:dyDescent="0.2">
      <c r="A21" s="212" t="s">
        <v>34</v>
      </c>
      <c r="B21" s="208">
        <v>68.3</v>
      </c>
      <c r="C21" s="208">
        <v>71.599999999999994</v>
      </c>
      <c r="D21" s="208">
        <v>72.400000000000006</v>
      </c>
      <c r="E21" s="208">
        <v>73</v>
      </c>
      <c r="F21" s="208">
        <v>74.275000000000006</v>
      </c>
      <c r="G21" s="208"/>
      <c r="H21" s="208">
        <v>10266.275</v>
      </c>
      <c r="I21" s="3"/>
      <c r="J21" s="182"/>
      <c r="K21" s="4"/>
      <c r="L21" s="4"/>
      <c r="M21" s="4"/>
      <c r="N21" s="4"/>
      <c r="O21" s="4"/>
      <c r="P21" s="4"/>
      <c r="Q21" s="4"/>
      <c r="R21" s="4"/>
      <c r="S21" s="4"/>
    </row>
    <row r="22" spans="1:19" ht="14.1" customHeight="1" x14ac:dyDescent="0.2">
      <c r="A22" s="212" t="s">
        <v>19</v>
      </c>
      <c r="B22" s="208">
        <v>56.3</v>
      </c>
      <c r="C22" s="208">
        <v>56.6</v>
      </c>
      <c r="D22" s="208">
        <v>58.1</v>
      </c>
      <c r="E22" s="208">
        <v>59.6</v>
      </c>
      <c r="F22" s="208">
        <v>60.174999999999997</v>
      </c>
      <c r="G22" s="208"/>
      <c r="H22" s="208">
        <v>8558.5</v>
      </c>
      <c r="I22" s="3"/>
      <c r="J22" s="182"/>
      <c r="K22" s="4"/>
      <c r="L22" s="4"/>
      <c r="M22" s="4"/>
      <c r="N22" s="4"/>
      <c r="O22" s="4"/>
      <c r="P22" s="4"/>
      <c r="Q22" s="4"/>
      <c r="R22" s="4"/>
      <c r="S22" s="4"/>
    </row>
    <row r="23" spans="1:19" ht="14.1" customHeight="1" x14ac:dyDescent="0.2">
      <c r="A23" s="212"/>
      <c r="B23" s="208"/>
      <c r="C23" s="208"/>
      <c r="D23" s="208"/>
      <c r="E23" s="208"/>
      <c r="F23" s="208"/>
      <c r="G23" s="208"/>
      <c r="H23" s="208"/>
      <c r="I23" s="3"/>
      <c r="J23" s="182"/>
      <c r="K23" s="4"/>
      <c r="L23" s="231"/>
      <c r="M23" s="231"/>
      <c r="N23" s="231"/>
      <c r="O23" s="231"/>
      <c r="P23" s="231"/>
      <c r="Q23" s="4"/>
      <c r="R23" s="4"/>
      <c r="S23" s="4"/>
    </row>
    <row r="24" spans="1:19" ht="14.1" customHeight="1" x14ac:dyDescent="0.2">
      <c r="A24" s="245" t="s">
        <v>348</v>
      </c>
      <c r="B24" s="208"/>
      <c r="C24" s="208"/>
      <c r="D24" s="208"/>
      <c r="E24" s="208"/>
      <c r="F24" s="208"/>
      <c r="G24" s="208"/>
      <c r="H24" s="208"/>
      <c r="I24" s="3"/>
      <c r="J24" s="182"/>
      <c r="K24" s="4"/>
      <c r="L24" s="231"/>
      <c r="M24" s="231"/>
      <c r="N24" s="231"/>
      <c r="O24" s="231"/>
      <c r="P24" s="231"/>
      <c r="Q24" s="4"/>
      <c r="R24" s="4"/>
      <c r="S24" s="4"/>
    </row>
    <row r="25" spans="1:19" ht="14.1" customHeight="1" x14ac:dyDescent="0.2">
      <c r="A25" s="18" t="s">
        <v>80</v>
      </c>
      <c r="B25" s="208">
        <v>8.6999999999999993</v>
      </c>
      <c r="C25" s="208">
        <v>6.8</v>
      </c>
      <c r="D25" s="208">
        <v>8.1</v>
      </c>
      <c r="E25" s="208">
        <v>8</v>
      </c>
      <c r="F25" s="208">
        <v>6.3</v>
      </c>
      <c r="G25" s="208"/>
      <c r="H25" s="208">
        <v>819.5</v>
      </c>
      <c r="I25" s="3"/>
      <c r="J25" s="182"/>
      <c r="K25" s="4"/>
      <c r="L25" s="231"/>
      <c r="M25" s="231"/>
      <c r="N25" s="231"/>
      <c r="O25" s="231"/>
      <c r="P25" s="231"/>
      <c r="Q25" s="4"/>
      <c r="R25" s="4"/>
      <c r="S25" s="4"/>
    </row>
    <row r="26" spans="1:19" ht="14.1" customHeight="1" x14ac:dyDescent="0.2">
      <c r="A26" s="18" t="s">
        <v>81</v>
      </c>
      <c r="B26" s="208">
        <v>33.1</v>
      </c>
      <c r="C26" s="208">
        <v>33.299999999999997</v>
      </c>
      <c r="D26" s="208">
        <v>33.700000000000003</v>
      </c>
      <c r="E26" s="208">
        <v>32.9</v>
      </c>
      <c r="F26" s="208">
        <v>32.424999999999997</v>
      </c>
      <c r="G26" s="208"/>
      <c r="H26" s="208">
        <v>2647.375</v>
      </c>
      <c r="I26" s="3"/>
      <c r="J26" s="182"/>
      <c r="K26" s="4"/>
      <c r="L26" s="231"/>
      <c r="M26" s="231"/>
      <c r="N26" s="231"/>
      <c r="O26" s="231"/>
      <c r="P26" s="231"/>
      <c r="Q26" s="4"/>
      <c r="R26" s="4"/>
      <c r="S26" s="4"/>
    </row>
    <row r="27" spans="1:19" ht="14.1" customHeight="1" x14ac:dyDescent="0.2">
      <c r="A27" s="18" t="s">
        <v>82</v>
      </c>
      <c r="B27" s="208">
        <v>7.8</v>
      </c>
      <c r="C27" s="208">
        <v>7.9</v>
      </c>
      <c r="D27" s="208">
        <v>7.7</v>
      </c>
      <c r="E27" s="208">
        <v>5.8</v>
      </c>
      <c r="F27" s="208">
        <v>6.375</v>
      </c>
      <c r="G27" s="208"/>
      <c r="H27" s="208">
        <v>1128.325</v>
      </c>
      <c r="I27" s="3"/>
      <c r="J27" s="182"/>
      <c r="K27" s="4"/>
      <c r="L27" s="231"/>
      <c r="M27" s="231"/>
      <c r="N27" s="231"/>
      <c r="O27" s="231"/>
      <c r="P27" s="231"/>
      <c r="Q27" s="4"/>
      <c r="R27" s="4"/>
      <c r="S27" s="4"/>
    </row>
    <row r="28" spans="1:19" ht="14.1" customHeight="1" x14ac:dyDescent="0.2">
      <c r="A28" s="18" t="s">
        <v>83</v>
      </c>
      <c r="B28" s="208">
        <v>74.900000000000006</v>
      </c>
      <c r="C28" s="208">
        <v>80.2</v>
      </c>
      <c r="D28" s="208">
        <v>81</v>
      </c>
      <c r="E28" s="208">
        <v>85.9</v>
      </c>
      <c r="F28" s="208">
        <v>89.3</v>
      </c>
      <c r="G28" s="208"/>
      <c r="H28" s="208">
        <v>14229.599999999999</v>
      </c>
      <c r="I28" s="3"/>
      <c r="J28" s="182"/>
      <c r="K28" s="4"/>
      <c r="L28" s="231"/>
      <c r="M28" s="231"/>
      <c r="N28" s="231"/>
      <c r="O28" s="231"/>
      <c r="P28" s="231"/>
      <c r="Q28" s="4"/>
      <c r="R28" s="4"/>
      <c r="S28" s="4"/>
    </row>
    <row r="29" spans="1:19" ht="14.1" customHeight="1" x14ac:dyDescent="0.2">
      <c r="A29" s="18"/>
      <c r="B29" s="208"/>
      <c r="C29" s="208"/>
      <c r="D29" s="208"/>
      <c r="E29" s="208"/>
      <c r="F29" s="208"/>
      <c r="G29" s="208"/>
      <c r="H29" s="208"/>
      <c r="I29" s="3"/>
      <c r="J29" s="182"/>
      <c r="K29" s="4"/>
      <c r="L29" s="231"/>
      <c r="M29" s="231"/>
      <c r="N29" s="231"/>
      <c r="O29" s="231"/>
      <c r="P29" s="231"/>
      <c r="Q29" s="4"/>
      <c r="R29" s="4"/>
      <c r="S29" s="4"/>
    </row>
    <row r="30" spans="1:19" ht="14.1" customHeight="1" x14ac:dyDescent="0.2">
      <c r="A30" s="211" t="s">
        <v>356</v>
      </c>
      <c r="B30" s="208">
        <v>31.2</v>
      </c>
      <c r="C30" s="208">
        <v>28.5</v>
      </c>
      <c r="D30" s="208">
        <v>23.7</v>
      </c>
      <c r="E30" s="208">
        <v>20.8</v>
      </c>
      <c r="F30" s="208">
        <v>18.3</v>
      </c>
      <c r="G30" s="208"/>
      <c r="H30" s="208">
        <v>3916.9250000000002</v>
      </c>
      <c r="I30" s="37"/>
      <c r="J30" s="182"/>
      <c r="K30" s="4"/>
      <c r="L30" s="231"/>
      <c r="M30" s="231"/>
      <c r="N30" s="231"/>
      <c r="O30" s="231"/>
      <c r="P30" s="231"/>
      <c r="Q30" s="4"/>
      <c r="R30" s="4"/>
      <c r="S30" s="4"/>
    </row>
    <row r="31" spans="1:19" ht="14.1" customHeight="1" x14ac:dyDescent="0.2">
      <c r="A31" s="212" t="s">
        <v>34</v>
      </c>
      <c r="B31" s="208">
        <v>16.2</v>
      </c>
      <c r="C31" s="208">
        <v>13.2</v>
      </c>
      <c r="D31" s="208">
        <v>11.9</v>
      </c>
      <c r="E31" s="208">
        <v>10.1</v>
      </c>
      <c r="F31" s="208">
        <v>7.8249999999999993</v>
      </c>
      <c r="G31" s="208"/>
      <c r="H31" s="208">
        <v>1905.8250000000003</v>
      </c>
      <c r="I31" s="37"/>
      <c r="J31" s="182"/>
      <c r="K31" s="4"/>
      <c r="L31" s="231"/>
      <c r="M31" s="231"/>
      <c r="N31" s="231"/>
      <c r="O31" s="231"/>
      <c r="P31" s="231"/>
      <c r="Q31" s="4"/>
      <c r="R31" s="4"/>
      <c r="S31" s="4"/>
    </row>
    <row r="32" spans="1:19" ht="14.1" customHeight="1" x14ac:dyDescent="0.2">
      <c r="A32" s="213" t="s">
        <v>19</v>
      </c>
      <c r="B32" s="208">
        <v>15</v>
      </c>
      <c r="C32" s="208">
        <v>15.2</v>
      </c>
      <c r="D32" s="208">
        <v>11.8</v>
      </c>
      <c r="E32" s="208">
        <v>10.6</v>
      </c>
      <c r="F32" s="208">
        <v>10.475000000000001</v>
      </c>
      <c r="G32" s="208"/>
      <c r="H32" s="208">
        <v>2011.125</v>
      </c>
      <c r="I32" s="37"/>
      <c r="J32" s="182"/>
      <c r="K32" s="4"/>
      <c r="L32" s="231"/>
      <c r="M32" s="231"/>
      <c r="N32" s="231"/>
      <c r="O32" s="231"/>
      <c r="P32" s="231"/>
      <c r="Q32" s="4"/>
      <c r="R32" s="4"/>
      <c r="S32" s="4"/>
    </row>
    <row r="33" spans="1:19" ht="14.1" customHeight="1" x14ac:dyDescent="0.2">
      <c r="A33" s="17"/>
      <c r="B33" s="208"/>
      <c r="C33" s="208"/>
      <c r="D33" s="208"/>
      <c r="E33" s="208"/>
      <c r="F33" s="208"/>
      <c r="G33" s="208"/>
      <c r="H33" s="208"/>
      <c r="I33" s="37"/>
      <c r="J33" s="182"/>
      <c r="K33" s="4"/>
      <c r="L33" s="231"/>
      <c r="M33" s="231"/>
      <c r="N33" s="231"/>
      <c r="O33" s="231"/>
      <c r="P33" s="231"/>
      <c r="Q33" s="4"/>
      <c r="R33" s="4"/>
      <c r="S33" s="4"/>
    </row>
    <row r="34" spans="1:19" ht="14.1" customHeight="1" x14ac:dyDescent="0.2">
      <c r="A34" s="36" t="s">
        <v>9</v>
      </c>
      <c r="B34" s="208">
        <v>106.9</v>
      </c>
      <c r="C34" s="208">
        <v>103.3</v>
      </c>
      <c r="D34" s="208">
        <v>105.5</v>
      </c>
      <c r="E34" s="208">
        <v>105.6</v>
      </c>
      <c r="F34" s="208">
        <v>106.325</v>
      </c>
      <c r="G34" s="208"/>
      <c r="H34" s="208">
        <v>15912.400000000001</v>
      </c>
      <c r="I34" s="37"/>
      <c r="J34" s="182"/>
      <c r="K34" s="4"/>
      <c r="L34" s="231"/>
      <c r="M34" s="231"/>
      <c r="N34" s="231"/>
      <c r="O34" s="231"/>
      <c r="P34" s="231"/>
      <c r="Q34" s="4"/>
      <c r="R34" s="4"/>
      <c r="S34" s="4"/>
    </row>
    <row r="35" spans="1:19" ht="14.1" customHeight="1" x14ac:dyDescent="0.2">
      <c r="A35" s="18" t="s">
        <v>34</v>
      </c>
      <c r="B35" s="208">
        <v>45.2</v>
      </c>
      <c r="C35" s="208">
        <v>43.1</v>
      </c>
      <c r="D35" s="208">
        <v>43.3</v>
      </c>
      <c r="E35" s="208">
        <v>43.8</v>
      </c>
      <c r="F35" s="208">
        <v>44.85</v>
      </c>
      <c r="G35" s="208"/>
      <c r="H35" s="208">
        <v>6630.9749999999995</v>
      </c>
      <c r="I35" s="37"/>
      <c r="J35" s="182"/>
      <c r="K35" s="4"/>
      <c r="L35" s="231"/>
      <c r="M35" s="231"/>
      <c r="N35" s="231"/>
      <c r="O35" s="231"/>
      <c r="P35" s="231"/>
      <c r="Q35" s="4"/>
      <c r="R35" s="4"/>
      <c r="S35" s="4"/>
    </row>
    <row r="36" spans="1:19" ht="14.1" customHeight="1" x14ac:dyDescent="0.2">
      <c r="A36" s="18" t="s">
        <v>19</v>
      </c>
      <c r="B36" s="208">
        <v>61.6</v>
      </c>
      <c r="C36" s="208">
        <v>60.2</v>
      </c>
      <c r="D36" s="208">
        <v>62.2</v>
      </c>
      <c r="E36" s="208">
        <v>61.8</v>
      </c>
      <c r="F36" s="208">
        <v>61.500000000000007</v>
      </c>
      <c r="G36" s="208"/>
      <c r="H36" s="208">
        <v>9281.4</v>
      </c>
      <c r="I36" s="37"/>
      <c r="J36" s="182"/>
      <c r="K36" s="4"/>
      <c r="L36" s="231"/>
      <c r="M36" s="231"/>
      <c r="N36" s="231"/>
      <c r="O36" s="231"/>
      <c r="P36" s="231"/>
      <c r="Q36" s="4"/>
      <c r="R36" s="4"/>
      <c r="S36" s="4"/>
    </row>
    <row r="37" spans="1:19" ht="14.1" customHeight="1" x14ac:dyDescent="0.2">
      <c r="A37" s="19"/>
      <c r="B37" s="20"/>
      <c r="C37" s="20"/>
      <c r="D37" s="20"/>
      <c r="E37" s="20"/>
      <c r="F37" s="20"/>
      <c r="G37" s="20"/>
      <c r="H37" s="20"/>
      <c r="I37" s="3"/>
      <c r="J37" s="230"/>
      <c r="K37" s="231"/>
      <c r="L37" s="231"/>
      <c r="M37" s="231"/>
      <c r="N37" s="231"/>
      <c r="O37" s="231"/>
      <c r="P37" s="231"/>
      <c r="Q37" s="4"/>
      <c r="R37" s="4"/>
      <c r="S37" s="4"/>
    </row>
    <row r="38" spans="1:19" ht="14.1" customHeight="1" x14ac:dyDescent="0.2">
      <c r="A38" s="22" t="s">
        <v>442</v>
      </c>
      <c r="B38" s="23"/>
      <c r="C38" s="23"/>
      <c r="D38" s="23"/>
      <c r="E38" s="23"/>
      <c r="F38" s="23"/>
      <c r="G38" s="23"/>
      <c r="H38" s="23"/>
      <c r="I38" s="3"/>
      <c r="J38" s="231"/>
      <c r="K38" s="231"/>
      <c r="L38" s="231"/>
      <c r="M38" s="231"/>
      <c r="N38" s="231"/>
      <c r="O38" s="231"/>
      <c r="P38" s="231"/>
      <c r="Q38" s="4"/>
      <c r="R38" s="4"/>
      <c r="S38" s="4"/>
    </row>
    <row r="39" spans="1:19" ht="14.1" customHeight="1" x14ac:dyDescent="0.2">
      <c r="A39" s="26" t="s">
        <v>397</v>
      </c>
      <c r="B39" s="208"/>
      <c r="C39" s="208"/>
      <c r="D39" s="208"/>
      <c r="E39" s="208"/>
      <c r="F39" s="208"/>
      <c r="G39" s="208"/>
      <c r="H39" s="13"/>
      <c r="I39" s="3"/>
      <c r="N39" s="4"/>
      <c r="O39" s="4"/>
      <c r="P39" s="4"/>
      <c r="Q39" s="4"/>
      <c r="R39" s="4"/>
      <c r="S39" s="4"/>
    </row>
    <row r="40" spans="1:19" ht="14.1" customHeight="1" x14ac:dyDescent="0.2">
      <c r="B40" s="236"/>
      <c r="C40" s="236"/>
      <c r="D40" s="236"/>
      <c r="E40" s="236"/>
      <c r="F40" s="236"/>
      <c r="G40" s="236"/>
      <c r="H40" s="13"/>
      <c r="I40" s="3"/>
      <c r="N40" s="4"/>
      <c r="O40" s="4"/>
      <c r="P40" s="4"/>
      <c r="Q40" s="4"/>
      <c r="R40" s="4"/>
      <c r="S40" s="4"/>
    </row>
    <row r="41" spans="1:19" ht="14.1" customHeight="1" x14ac:dyDescent="0.2">
      <c r="H41" s="13"/>
      <c r="I41" s="3"/>
      <c r="N41" s="4"/>
      <c r="O41" s="4"/>
      <c r="P41" s="4"/>
      <c r="Q41" s="4"/>
      <c r="R41" s="4"/>
      <c r="S41" s="4"/>
    </row>
    <row r="42" spans="1:19" ht="14.1" customHeight="1" x14ac:dyDescent="0.2">
      <c r="H42" s="13"/>
      <c r="I42" s="3"/>
      <c r="N42" s="4"/>
      <c r="O42" s="4"/>
      <c r="P42" s="4"/>
      <c r="Q42" s="4"/>
      <c r="R42" s="4"/>
      <c r="S42" s="4"/>
    </row>
    <row r="43" spans="1:19" ht="14.1" customHeight="1" x14ac:dyDescent="0.2">
      <c r="H43" s="13"/>
      <c r="I43" s="3"/>
      <c r="N43" s="4"/>
      <c r="O43" s="4"/>
      <c r="P43" s="4"/>
      <c r="Q43" s="4"/>
      <c r="R43" s="4"/>
      <c r="S43" s="4"/>
    </row>
    <row r="44" spans="1:19" ht="14.1" customHeight="1" x14ac:dyDescent="0.2">
      <c r="H44" s="13"/>
      <c r="I44" s="3"/>
      <c r="N44" s="4"/>
      <c r="O44" s="4"/>
      <c r="P44" s="4"/>
      <c r="Q44" s="4"/>
      <c r="R44" s="4"/>
      <c r="S44" s="4"/>
    </row>
    <row r="45" spans="1:19" ht="14.1" customHeight="1" x14ac:dyDescent="0.2">
      <c r="H45" s="13"/>
      <c r="I45" s="3"/>
      <c r="N45" s="4"/>
      <c r="O45" s="4"/>
      <c r="P45" s="4"/>
      <c r="Q45" s="4"/>
      <c r="R45" s="4"/>
      <c r="S45" s="4"/>
    </row>
    <row r="46" spans="1:19" ht="14.1" customHeight="1" x14ac:dyDescent="0.2">
      <c r="H46" s="13"/>
      <c r="I46" s="3"/>
      <c r="N46" s="4"/>
      <c r="O46" s="4"/>
      <c r="P46" s="4"/>
      <c r="Q46" s="4"/>
      <c r="R46" s="4"/>
      <c r="S46" s="4"/>
    </row>
    <row r="47" spans="1:19" ht="14.1" customHeight="1" x14ac:dyDescent="0.2">
      <c r="H47" s="13"/>
      <c r="I47" s="3"/>
      <c r="N47" s="4"/>
      <c r="O47" s="4"/>
      <c r="P47" s="4"/>
      <c r="Q47" s="4"/>
      <c r="R47" s="4"/>
      <c r="S47" s="4"/>
    </row>
    <row r="48" spans="1:19" x14ac:dyDescent="0.2">
      <c r="D48" s="4"/>
      <c r="E48" s="4"/>
      <c r="F48" s="4"/>
    </row>
    <row r="49" spans="1:12" x14ac:dyDescent="0.2">
      <c r="D49" s="4"/>
      <c r="E49" s="4"/>
      <c r="F49" s="4"/>
    </row>
    <row r="50" spans="1:12" x14ac:dyDescent="0.2">
      <c r="D50" s="4"/>
      <c r="E50" s="4"/>
      <c r="F50" s="4"/>
    </row>
    <row r="51" spans="1:12" x14ac:dyDescent="0.2">
      <c r="D51" s="4"/>
      <c r="E51" s="4"/>
      <c r="F51" s="4"/>
    </row>
    <row r="52" spans="1:12" x14ac:dyDescent="0.2">
      <c r="D52" s="4"/>
      <c r="E52" s="4"/>
      <c r="F52" s="4"/>
    </row>
    <row r="53" spans="1:12" ht="13.5" thickBot="1" x14ac:dyDescent="0.25">
      <c r="A53" s="1" t="s">
        <v>284</v>
      </c>
      <c r="B53" s="1"/>
      <c r="C53" s="1"/>
      <c r="D53" s="1"/>
      <c r="E53" s="1"/>
      <c r="F53" s="1"/>
      <c r="G53" s="1"/>
      <c r="H53" s="1"/>
    </row>
    <row r="57" spans="1:12" x14ac:dyDescent="0.2">
      <c r="J57" s="157" t="s">
        <v>178</v>
      </c>
      <c r="K57" s="158"/>
      <c r="L57" s="151"/>
    </row>
    <row r="58" spans="1:12" ht="15" x14ac:dyDescent="0.2">
      <c r="A58" s="270" t="s">
        <v>430</v>
      </c>
      <c r="B58" s="270"/>
      <c r="C58" s="270"/>
      <c r="D58" s="270"/>
      <c r="E58" s="270"/>
      <c r="F58" s="270"/>
      <c r="G58" s="270"/>
      <c r="H58" s="270"/>
      <c r="J58" s="152"/>
      <c r="K58" s="40"/>
      <c r="L58" s="153"/>
    </row>
    <row r="59" spans="1:12" x14ac:dyDescent="0.2">
      <c r="J59" s="124"/>
      <c r="K59" s="40" t="s">
        <v>120</v>
      </c>
      <c r="L59" s="153" t="s">
        <v>121</v>
      </c>
    </row>
    <row r="60" spans="1:12" x14ac:dyDescent="0.2">
      <c r="J60" s="124" t="s">
        <v>97</v>
      </c>
      <c r="K60" s="13">
        <f>F20/F12</f>
        <v>0.5188651934767925</v>
      </c>
      <c r="L60" s="154">
        <f>H20/H12</f>
        <v>0.48700655299179141</v>
      </c>
    </row>
    <row r="61" spans="1:12" x14ac:dyDescent="0.2">
      <c r="J61" s="124" t="s">
        <v>49</v>
      </c>
      <c r="K61" s="13">
        <f>F30/F12</f>
        <v>7.0635916240470914E-2</v>
      </c>
      <c r="L61" s="154">
        <f>H30/H12</f>
        <v>0.10133271761598382</v>
      </c>
    </row>
    <row r="62" spans="1:12" x14ac:dyDescent="0.2">
      <c r="J62" s="125" t="s">
        <v>122</v>
      </c>
      <c r="K62" s="155">
        <f>F34/F12</f>
        <v>0.41040239312940269</v>
      </c>
      <c r="L62" s="156">
        <f>H34/H12</f>
        <v>0.41166137615414672</v>
      </c>
    </row>
  </sheetData>
  <mergeCells count="1">
    <mergeCell ref="A58:H58"/>
  </mergeCells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Q5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5703125" style="5" customWidth="1"/>
    <col min="2" max="6" width="9.5703125" style="5" customWidth="1"/>
    <col min="7" max="7" width="2.7109375" style="5" customWidth="1"/>
    <col min="8" max="8" width="10.140625" style="24" customWidth="1"/>
    <col min="9" max="9" width="11.42578125" style="24"/>
    <col min="10" max="16384" width="11.42578125" style="5"/>
  </cols>
  <sheetData>
    <row r="1" spans="1:17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I1" s="3"/>
      <c r="K1" s="4"/>
      <c r="L1" s="4"/>
      <c r="M1" s="4"/>
    </row>
    <row r="2" spans="1:17" ht="14.1" customHeight="1" x14ac:dyDescent="0.2">
      <c r="A2" s="4"/>
      <c r="B2" s="4"/>
      <c r="C2" s="4"/>
      <c r="D2" s="4"/>
      <c r="G2" s="4"/>
      <c r="H2" s="4"/>
      <c r="I2" s="3"/>
      <c r="J2" s="164" t="s">
        <v>321</v>
      </c>
      <c r="K2" s="4"/>
      <c r="L2" s="4"/>
      <c r="M2" s="4"/>
    </row>
    <row r="3" spans="1:17" ht="14.1" customHeight="1" x14ac:dyDescent="0.2">
      <c r="A3" s="6" t="s">
        <v>281</v>
      </c>
      <c r="B3" s="4"/>
      <c r="C3" s="4"/>
      <c r="D3" s="4"/>
      <c r="G3" s="4"/>
      <c r="H3" s="4"/>
      <c r="I3" s="3"/>
      <c r="J3" s="4"/>
      <c r="K3" s="4"/>
      <c r="L3" s="4"/>
      <c r="M3" s="4"/>
    </row>
    <row r="4" spans="1:17" ht="14.1" customHeight="1" x14ac:dyDescent="0.2">
      <c r="A4" s="4"/>
      <c r="B4" s="4"/>
      <c r="C4" s="4"/>
      <c r="D4" s="4"/>
      <c r="G4" s="4"/>
      <c r="H4" s="4"/>
      <c r="I4" s="3"/>
      <c r="J4" s="4"/>
      <c r="K4" s="4"/>
      <c r="L4" s="4"/>
      <c r="M4" s="4"/>
    </row>
    <row r="5" spans="1:17" ht="14.1" customHeight="1" x14ac:dyDescent="0.2">
      <c r="A5" s="6" t="s">
        <v>353</v>
      </c>
      <c r="B5" s="4"/>
      <c r="C5" s="4"/>
      <c r="D5" s="4"/>
      <c r="G5" s="4"/>
      <c r="H5" s="4"/>
      <c r="I5" s="3"/>
      <c r="J5" s="4"/>
      <c r="K5" s="4"/>
      <c r="L5" s="4"/>
      <c r="M5" s="4"/>
    </row>
    <row r="6" spans="1:17" ht="14.1" customHeight="1" x14ac:dyDescent="0.2">
      <c r="A6" s="6" t="s">
        <v>240</v>
      </c>
      <c r="B6" s="4"/>
      <c r="C6" s="4"/>
      <c r="D6" s="4"/>
      <c r="E6" s="4"/>
      <c r="F6" s="4"/>
      <c r="G6" s="4"/>
      <c r="H6" s="4"/>
      <c r="I6" s="3"/>
      <c r="J6" s="4"/>
      <c r="K6" s="4"/>
      <c r="L6" s="4"/>
      <c r="M6" s="4"/>
    </row>
    <row r="7" spans="1:17" ht="14.1" customHeight="1" x14ac:dyDescent="0.2">
      <c r="A7" s="69"/>
      <c r="B7" s="4"/>
      <c r="C7" s="4"/>
      <c r="D7" s="4"/>
      <c r="E7" s="4"/>
      <c r="F7" s="4"/>
      <c r="G7" s="4"/>
      <c r="H7" s="4"/>
      <c r="I7" s="3"/>
      <c r="J7" s="4"/>
      <c r="K7" s="4"/>
      <c r="L7" s="4"/>
      <c r="M7" s="4"/>
    </row>
    <row r="8" spans="1:17" ht="14.1" customHeight="1" x14ac:dyDescent="0.2">
      <c r="A8" s="8"/>
      <c r="B8" s="9" t="s">
        <v>21</v>
      </c>
      <c r="C8" s="9"/>
      <c r="D8" s="9"/>
      <c r="E8" s="9"/>
      <c r="F8" s="9"/>
      <c r="G8" s="9"/>
      <c r="H8" s="9" t="s">
        <v>22</v>
      </c>
      <c r="I8" s="3"/>
      <c r="J8" s="4"/>
      <c r="K8" s="4"/>
      <c r="L8" s="4"/>
      <c r="M8" s="4"/>
    </row>
    <row r="9" spans="1:17" ht="14.1" customHeight="1" x14ac:dyDescent="0.2">
      <c r="A9" s="10"/>
      <c r="B9" s="53">
        <v>2013</v>
      </c>
      <c r="C9" s="53">
        <v>2014</v>
      </c>
      <c r="D9" s="53">
        <v>2015</v>
      </c>
      <c r="E9" s="53">
        <v>2016</v>
      </c>
      <c r="F9" s="53">
        <v>2017</v>
      </c>
      <c r="G9" s="12"/>
      <c r="H9" s="53">
        <v>2017</v>
      </c>
      <c r="I9" s="3"/>
      <c r="J9" s="4"/>
      <c r="K9" s="4"/>
      <c r="L9" s="4"/>
      <c r="M9" s="4"/>
    </row>
    <row r="10" spans="1:17" ht="14.1" customHeight="1" x14ac:dyDescent="0.2">
      <c r="A10" s="7"/>
      <c r="B10" s="4"/>
      <c r="C10" s="4"/>
      <c r="D10" s="4"/>
      <c r="E10" s="4"/>
      <c r="F10" s="4"/>
      <c r="G10" s="15"/>
      <c r="H10" s="15"/>
      <c r="I10" s="3"/>
      <c r="J10" s="4"/>
      <c r="K10" s="4"/>
      <c r="L10" s="4"/>
      <c r="M10" s="4"/>
    </row>
    <row r="11" spans="1:17" ht="14.1" customHeight="1" x14ac:dyDescent="0.2">
      <c r="A11" s="14" t="s">
        <v>41</v>
      </c>
      <c r="B11" s="15"/>
      <c r="C11" s="15"/>
      <c r="D11" s="15"/>
      <c r="E11" s="15"/>
      <c r="F11" s="15"/>
      <c r="G11" s="15"/>
      <c r="H11" s="15"/>
      <c r="I11" s="3"/>
      <c r="J11" s="4"/>
      <c r="K11" s="4"/>
      <c r="L11" s="4"/>
      <c r="M11" s="4"/>
    </row>
    <row r="12" spans="1:17" ht="14.1" customHeight="1" x14ac:dyDescent="0.2">
      <c r="A12" s="7" t="s">
        <v>20</v>
      </c>
      <c r="B12" s="15">
        <v>3380</v>
      </c>
      <c r="C12" s="15">
        <v>2433</v>
      </c>
      <c r="D12" s="15">
        <v>2188</v>
      </c>
      <c r="E12" s="15">
        <v>1951</v>
      </c>
      <c r="F12" s="15">
        <v>1753</v>
      </c>
      <c r="G12" s="15"/>
      <c r="H12" s="91">
        <v>417054</v>
      </c>
      <c r="I12" s="3"/>
      <c r="J12" s="4"/>
      <c r="K12" s="4"/>
      <c r="L12"/>
      <c r="M12"/>
      <c r="N12"/>
      <c r="O12"/>
      <c r="P12"/>
      <c r="Q12"/>
    </row>
    <row r="13" spans="1:17" ht="14.1" customHeight="1" x14ac:dyDescent="0.2">
      <c r="A13" s="7" t="s">
        <v>95</v>
      </c>
      <c r="B13" s="15">
        <v>974</v>
      </c>
      <c r="C13" s="15">
        <v>783</v>
      </c>
      <c r="D13" s="15">
        <v>794</v>
      </c>
      <c r="E13" s="15">
        <v>780</v>
      </c>
      <c r="F13" s="15">
        <v>776</v>
      </c>
      <c r="G13" s="15"/>
      <c r="H13" s="15">
        <v>125952</v>
      </c>
      <c r="I13" s="15"/>
      <c r="J13" s="15"/>
      <c r="K13" s="15"/>
      <c r="L13"/>
      <c r="M13"/>
      <c r="N13"/>
      <c r="O13"/>
      <c r="P13"/>
      <c r="Q13"/>
    </row>
    <row r="14" spans="1:17" ht="14.1" customHeight="1" x14ac:dyDescent="0.2">
      <c r="A14" s="7" t="s">
        <v>96</v>
      </c>
      <c r="B14" s="15">
        <v>1177</v>
      </c>
      <c r="C14" s="15">
        <v>924</v>
      </c>
      <c r="D14" s="15">
        <v>689</v>
      </c>
      <c r="E14" s="15">
        <v>485</v>
      </c>
      <c r="F14" s="15">
        <v>524</v>
      </c>
      <c r="G14" s="15"/>
      <c r="H14" s="15">
        <v>139618</v>
      </c>
      <c r="I14" s="15"/>
      <c r="J14" s="15"/>
      <c r="K14" s="15"/>
      <c r="L14"/>
      <c r="M14"/>
      <c r="N14"/>
      <c r="O14"/>
      <c r="P14"/>
      <c r="Q14"/>
    </row>
    <row r="15" spans="1:17" ht="14.1" customHeight="1" x14ac:dyDescent="0.2">
      <c r="A15" s="7" t="s">
        <v>91</v>
      </c>
      <c r="B15" s="15">
        <v>1229</v>
      </c>
      <c r="C15" s="15">
        <v>726</v>
      </c>
      <c r="D15" s="15">
        <v>705</v>
      </c>
      <c r="E15" s="15">
        <v>686</v>
      </c>
      <c r="F15" s="15">
        <v>453</v>
      </c>
      <c r="G15" s="15"/>
      <c r="H15" s="15">
        <v>151484</v>
      </c>
      <c r="I15" s="43"/>
      <c r="J15" s="43"/>
      <c r="K15" s="43"/>
      <c r="L15"/>
      <c r="M15"/>
      <c r="N15"/>
      <c r="O15"/>
      <c r="P15"/>
      <c r="Q15"/>
    </row>
    <row r="16" spans="1:17" ht="14.1" customHeight="1" x14ac:dyDescent="0.2">
      <c r="A16" s="14"/>
      <c r="B16" s="15"/>
      <c r="C16" s="15"/>
      <c r="D16" s="15"/>
      <c r="E16" s="15"/>
      <c r="F16" s="15"/>
      <c r="G16" s="15"/>
      <c r="H16" s="15"/>
      <c r="I16" s="3"/>
      <c r="J16" s="4"/>
      <c r="K16" s="4"/>
      <c r="L16"/>
      <c r="M16"/>
      <c r="N16"/>
      <c r="O16"/>
      <c r="P16"/>
      <c r="Q16"/>
    </row>
    <row r="17" spans="1:17" ht="14.1" customHeight="1" x14ac:dyDescent="0.2">
      <c r="A17" s="14" t="s">
        <v>104</v>
      </c>
      <c r="B17" s="15"/>
      <c r="C17" s="15"/>
      <c r="D17" s="15"/>
      <c r="E17" s="15"/>
      <c r="F17" s="15"/>
      <c r="G17" s="15"/>
      <c r="H17" s="15"/>
      <c r="I17" s="3"/>
      <c r="J17" s="4"/>
      <c r="K17" s="4"/>
      <c r="L17"/>
      <c r="M17"/>
      <c r="N17"/>
      <c r="O17"/>
      <c r="P17"/>
      <c r="Q17"/>
    </row>
    <row r="18" spans="1:17" ht="14.1" customHeight="1" x14ac:dyDescent="0.2">
      <c r="A18" s="7" t="s">
        <v>20</v>
      </c>
      <c r="B18" s="15">
        <v>1385</v>
      </c>
      <c r="C18" s="15">
        <v>1142</v>
      </c>
      <c r="D18" s="15">
        <v>1099</v>
      </c>
      <c r="E18" s="15">
        <v>957</v>
      </c>
      <c r="F18" s="15">
        <v>968</v>
      </c>
      <c r="G18" s="15"/>
      <c r="H18" s="15">
        <v>208650</v>
      </c>
      <c r="I18" s="3"/>
      <c r="J18" s="4"/>
      <c r="K18" s="4"/>
      <c r="L18" s="4"/>
      <c r="M18" s="4"/>
    </row>
    <row r="19" spans="1:17" ht="14.1" customHeight="1" x14ac:dyDescent="0.2">
      <c r="A19" s="7" t="s">
        <v>95</v>
      </c>
      <c r="B19" s="15">
        <v>788</v>
      </c>
      <c r="C19" s="15">
        <v>660</v>
      </c>
      <c r="D19" s="15">
        <v>685</v>
      </c>
      <c r="E19" s="15">
        <v>632</v>
      </c>
      <c r="F19" s="15">
        <v>661</v>
      </c>
      <c r="G19" s="15"/>
      <c r="H19" s="15">
        <v>108516</v>
      </c>
      <c r="I19" s="129"/>
      <c r="J19" s="4"/>
      <c r="K19" s="4"/>
      <c r="L19" s="4"/>
      <c r="M19" s="4"/>
    </row>
    <row r="20" spans="1:17" ht="14.1" customHeight="1" x14ac:dyDescent="0.2">
      <c r="A20" s="7" t="s">
        <v>96</v>
      </c>
      <c r="B20" s="15">
        <v>374</v>
      </c>
      <c r="C20" s="15">
        <v>340</v>
      </c>
      <c r="D20" s="15">
        <v>238</v>
      </c>
      <c r="E20" s="15">
        <v>192</v>
      </c>
      <c r="F20" s="15">
        <v>191</v>
      </c>
      <c r="G20" s="15"/>
      <c r="H20" s="15">
        <v>54758</v>
      </c>
      <c r="I20" s="3"/>
      <c r="J20" s="4"/>
      <c r="K20" s="4"/>
      <c r="L20" s="4"/>
      <c r="M20" s="4"/>
    </row>
    <row r="21" spans="1:17" ht="14.1" customHeight="1" x14ac:dyDescent="0.2">
      <c r="A21" s="7" t="s">
        <v>91</v>
      </c>
      <c r="B21" s="15">
        <v>223</v>
      </c>
      <c r="C21" s="15">
        <v>142</v>
      </c>
      <c r="D21" s="15">
        <v>176</v>
      </c>
      <c r="E21" s="15">
        <v>133</v>
      </c>
      <c r="F21" s="15">
        <v>116</v>
      </c>
      <c r="G21" s="15"/>
      <c r="H21" s="15">
        <v>45376</v>
      </c>
      <c r="I21" s="3"/>
      <c r="J21" s="4"/>
      <c r="K21" s="4"/>
      <c r="L21" s="4"/>
      <c r="M21" s="4"/>
    </row>
    <row r="22" spans="1:17" ht="14.1" customHeight="1" x14ac:dyDescent="0.2">
      <c r="A22" s="19"/>
      <c r="B22" s="20"/>
      <c r="C22" s="20"/>
      <c r="D22" s="21"/>
      <c r="E22" s="20"/>
      <c r="F22" s="20"/>
      <c r="G22" s="56"/>
      <c r="H22" s="56"/>
      <c r="I22" s="3"/>
      <c r="J22" s="4"/>
      <c r="K22" s="4"/>
      <c r="L22" s="4"/>
      <c r="M22" s="4"/>
    </row>
    <row r="23" spans="1:17" ht="14.1" customHeight="1" x14ac:dyDescent="0.2">
      <c r="A23" s="26" t="s">
        <v>434</v>
      </c>
      <c r="B23" s="23"/>
      <c r="C23" s="23"/>
      <c r="D23" s="23"/>
      <c r="E23" s="23"/>
      <c r="F23" s="23"/>
      <c r="G23" s="57"/>
      <c r="H23" s="57"/>
      <c r="I23" s="3"/>
      <c r="J23" s="4"/>
      <c r="K23" s="4"/>
      <c r="L23" s="4"/>
      <c r="M23" s="4"/>
    </row>
    <row r="24" spans="1:17" ht="14.1" customHeight="1" x14ac:dyDescent="0.2">
      <c r="A24" s="26" t="s">
        <v>365</v>
      </c>
      <c r="B24" s="4"/>
      <c r="C24" s="4"/>
      <c r="D24" s="4"/>
      <c r="E24" s="4"/>
      <c r="F24" s="4"/>
      <c r="G24" s="4"/>
      <c r="H24" s="4"/>
      <c r="I24" s="3"/>
      <c r="J24" s="4"/>
      <c r="K24" s="4"/>
      <c r="L24" s="4"/>
      <c r="M24" s="4"/>
    </row>
    <row r="25" spans="1:17" ht="14.1" customHeight="1" x14ac:dyDescent="0.2">
      <c r="A25" s="26"/>
      <c r="B25" s="4"/>
      <c r="C25" s="4"/>
      <c r="D25" s="4"/>
      <c r="E25" s="4"/>
      <c r="F25" s="4"/>
      <c r="G25" s="4"/>
      <c r="H25" s="4"/>
      <c r="I25" s="3"/>
      <c r="J25" s="4"/>
      <c r="K25" s="4"/>
      <c r="L25" s="4"/>
      <c r="M25" s="4"/>
    </row>
    <row r="26" spans="1:17" ht="14.1" customHeight="1" x14ac:dyDescent="0.2">
      <c r="A26" s="26"/>
      <c r="B26" s="168"/>
      <c r="C26" s="168"/>
      <c r="D26" s="169"/>
      <c r="E26" s="168"/>
      <c r="F26" s="168"/>
      <c r="G26" s="169"/>
      <c r="H26" s="168"/>
      <c r="I26" s="3"/>
      <c r="J26" s="4"/>
      <c r="K26" s="4"/>
      <c r="L26" s="4"/>
      <c r="M26" s="4"/>
    </row>
    <row r="27" spans="1:17" ht="14.1" customHeight="1" x14ac:dyDescent="0.2">
      <c r="A27" s="26"/>
      <c r="B27" s="4"/>
      <c r="C27" s="4"/>
      <c r="D27" s="4"/>
      <c r="E27" s="4"/>
      <c r="F27" s="4"/>
      <c r="G27" s="4"/>
      <c r="H27" s="4"/>
      <c r="I27" s="3"/>
      <c r="J27" s="4"/>
      <c r="K27" s="4"/>
      <c r="L27" s="4"/>
      <c r="M27" s="4"/>
    </row>
    <row r="28" spans="1:17" ht="14.1" customHeight="1" x14ac:dyDescent="0.2">
      <c r="A28" s="26"/>
      <c r="B28" s="4"/>
      <c r="C28" s="4"/>
      <c r="D28" s="4"/>
      <c r="E28" s="4"/>
      <c r="F28" s="4"/>
      <c r="G28" s="4"/>
      <c r="H28" s="4"/>
      <c r="I28" s="3"/>
      <c r="J28" s="4"/>
      <c r="K28" s="4"/>
      <c r="L28" s="4"/>
      <c r="M28" s="4"/>
    </row>
    <row r="29" spans="1:17" ht="14.1" customHeight="1" x14ac:dyDescent="0.2">
      <c r="H29" s="5"/>
    </row>
    <row r="30" spans="1:17" ht="14.1" customHeight="1" x14ac:dyDescent="0.2">
      <c r="A30" s="6" t="s">
        <v>254</v>
      </c>
      <c r="B30" s="4"/>
      <c r="C30" s="4"/>
      <c r="D30" s="4"/>
      <c r="G30" s="4"/>
      <c r="H30" s="4"/>
    </row>
    <row r="31" spans="1:17" ht="14.1" customHeight="1" x14ac:dyDescent="0.2">
      <c r="A31" s="6" t="s">
        <v>241</v>
      </c>
      <c r="B31" s="4"/>
      <c r="C31" s="4"/>
      <c r="D31" s="4"/>
      <c r="G31" s="4"/>
      <c r="H31" s="4"/>
    </row>
    <row r="32" spans="1:17" ht="14.1" customHeight="1" x14ac:dyDescent="0.2">
      <c r="A32" s="6"/>
      <c r="B32" s="4"/>
      <c r="C32" s="4"/>
      <c r="D32" s="4"/>
      <c r="G32" s="4"/>
      <c r="H32" s="4"/>
    </row>
    <row r="33" spans="1:13" ht="14.1" customHeight="1" x14ac:dyDescent="0.2">
      <c r="A33" s="8"/>
      <c r="B33" s="9" t="s">
        <v>21</v>
      </c>
      <c r="C33" s="9"/>
      <c r="D33" s="9"/>
      <c r="E33" s="9"/>
      <c r="F33" s="9"/>
      <c r="G33" s="9"/>
      <c r="H33" s="9" t="s">
        <v>22</v>
      </c>
    </row>
    <row r="34" spans="1:13" ht="14.1" customHeight="1" x14ac:dyDescent="0.2">
      <c r="A34" s="10"/>
      <c r="B34" s="53">
        <v>2013</v>
      </c>
      <c r="C34" s="53">
        <v>2014</v>
      </c>
      <c r="D34" s="53">
        <v>2015</v>
      </c>
      <c r="E34" s="53">
        <v>2016</v>
      </c>
      <c r="F34" s="53">
        <v>2017</v>
      </c>
      <c r="G34" s="12"/>
      <c r="H34" s="53">
        <v>2017</v>
      </c>
    </row>
    <row r="35" spans="1:13" ht="14.1" customHeight="1" x14ac:dyDescent="0.2">
      <c r="A35" s="7"/>
      <c r="B35" s="4"/>
      <c r="C35" s="4"/>
      <c r="D35" s="4"/>
      <c r="E35" s="4"/>
      <c r="F35" s="4"/>
      <c r="G35" s="15"/>
      <c r="H35" s="15"/>
    </row>
    <row r="36" spans="1:13" ht="14.1" customHeight="1" x14ac:dyDescent="0.2">
      <c r="A36" s="14" t="s">
        <v>135</v>
      </c>
      <c r="B36" s="15">
        <v>3380</v>
      </c>
      <c r="C36" s="15">
        <v>2433</v>
      </c>
      <c r="D36" s="15">
        <v>2188</v>
      </c>
      <c r="E36" s="15">
        <v>1951</v>
      </c>
      <c r="F36" s="15">
        <v>1753</v>
      </c>
      <c r="G36" s="15"/>
      <c r="H36" s="15">
        <v>417054</v>
      </c>
      <c r="I36" s="129"/>
    </row>
    <row r="37" spans="1:13" ht="14.1" customHeight="1" x14ac:dyDescent="0.2">
      <c r="A37" s="14"/>
      <c r="B37" s="15"/>
      <c r="C37" s="15"/>
      <c r="D37" s="15"/>
      <c r="E37" s="15"/>
      <c r="F37" s="15"/>
      <c r="G37" s="15"/>
    </row>
    <row r="38" spans="1:13" ht="14.1" customHeight="1" x14ac:dyDescent="0.2">
      <c r="A38" s="7" t="s">
        <v>143</v>
      </c>
      <c r="B38" s="15">
        <v>1385</v>
      </c>
      <c r="C38" s="15">
        <v>1142</v>
      </c>
      <c r="D38" s="15">
        <v>1099</v>
      </c>
      <c r="E38" s="15">
        <v>957</v>
      </c>
      <c r="F38" s="15">
        <v>968</v>
      </c>
      <c r="G38" s="15"/>
      <c r="H38" s="15">
        <v>208650</v>
      </c>
      <c r="I38" s="129"/>
    </row>
    <row r="39" spans="1:13" ht="14.1" customHeight="1" x14ac:dyDescent="0.2">
      <c r="A39" s="7" t="s">
        <v>38</v>
      </c>
      <c r="B39" s="15">
        <v>1537</v>
      </c>
      <c r="C39" s="15">
        <v>1012</v>
      </c>
      <c r="D39" s="15">
        <v>861</v>
      </c>
      <c r="E39" s="15">
        <v>767</v>
      </c>
      <c r="F39" s="15">
        <v>634</v>
      </c>
      <c r="G39" s="15"/>
      <c r="H39" s="15">
        <v>154495</v>
      </c>
      <c r="I39" s="129"/>
    </row>
    <row r="40" spans="1:13" ht="14.1" customHeight="1" x14ac:dyDescent="0.2">
      <c r="A40" s="7" t="s">
        <v>244</v>
      </c>
      <c r="B40" s="15">
        <v>458</v>
      </c>
      <c r="C40" s="15">
        <v>279</v>
      </c>
      <c r="D40" s="15">
        <v>228</v>
      </c>
      <c r="E40" s="15">
        <v>227</v>
      </c>
      <c r="F40" s="15">
        <v>151</v>
      </c>
      <c r="G40" s="15"/>
      <c r="H40" s="15">
        <v>53909</v>
      </c>
      <c r="I40" s="129"/>
    </row>
    <row r="41" spans="1:13" ht="14.1" customHeight="1" x14ac:dyDescent="0.2">
      <c r="A41" s="19"/>
      <c r="B41" s="20"/>
      <c r="C41" s="20"/>
      <c r="D41" s="21"/>
      <c r="E41" s="20"/>
      <c r="F41" s="20"/>
      <c r="G41" s="56"/>
      <c r="H41" s="56"/>
    </row>
    <row r="42" spans="1:13" ht="14.1" customHeight="1" x14ac:dyDescent="0.2">
      <c r="A42" s="26" t="s">
        <v>434</v>
      </c>
      <c r="B42" s="23"/>
      <c r="C42" s="23"/>
      <c r="D42" s="23"/>
      <c r="E42" s="23"/>
      <c r="F42" s="23"/>
      <c r="G42" s="57"/>
      <c r="H42" s="57"/>
    </row>
    <row r="43" spans="1:13" ht="14.1" customHeight="1" x14ac:dyDescent="0.2">
      <c r="A43" s="26" t="s">
        <v>197</v>
      </c>
    </row>
    <row r="44" spans="1:13" ht="14.1" customHeight="1" x14ac:dyDescent="0.2">
      <c r="A44" s="26"/>
    </row>
    <row r="46" spans="1:13" customFormat="1" ht="11.1" customHeight="1" x14ac:dyDescent="0.2">
      <c r="A46" s="108"/>
      <c r="B46" s="110"/>
      <c r="C46" s="109"/>
      <c r="D46" s="5"/>
      <c r="E46" s="109"/>
      <c r="F46" s="109"/>
      <c r="G46" s="110"/>
      <c r="H46" s="24"/>
      <c r="I46" s="24"/>
      <c r="J46" s="109"/>
      <c r="K46" s="5"/>
      <c r="L46" s="110"/>
      <c r="M46" s="109"/>
    </row>
    <row r="53" spans="8:8" x14ac:dyDescent="0.2">
      <c r="H53" s="5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U5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5703125" style="5" customWidth="1"/>
    <col min="2" max="6" width="9.5703125" style="5" customWidth="1"/>
    <col min="7" max="7" width="2.7109375" style="5" customWidth="1"/>
    <col min="8" max="8" width="10.140625" style="24" customWidth="1"/>
    <col min="9" max="9" width="11.42578125" style="24"/>
    <col min="10" max="16384" width="11.42578125" style="5"/>
  </cols>
  <sheetData>
    <row r="1" spans="1:21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I1" s="3"/>
      <c r="J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4.1" customHeight="1" x14ac:dyDescent="0.2">
      <c r="A2" s="4"/>
      <c r="B2" s="4"/>
      <c r="C2" s="4"/>
      <c r="D2" s="4"/>
      <c r="G2" s="4"/>
      <c r="H2" s="4"/>
      <c r="I2" s="3"/>
      <c r="J2" s="4"/>
      <c r="K2" s="164" t="s">
        <v>321</v>
      </c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4.1" customHeight="1" x14ac:dyDescent="0.2">
      <c r="A3" s="6" t="s">
        <v>255</v>
      </c>
      <c r="B3" s="4"/>
      <c r="C3" s="4"/>
      <c r="D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4.1" customHeight="1" x14ac:dyDescent="0.2">
      <c r="A4" s="6" t="s">
        <v>222</v>
      </c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4.1" customHeight="1" x14ac:dyDescent="0.2">
      <c r="A5" s="69"/>
      <c r="B5" s="4"/>
      <c r="C5" s="4"/>
      <c r="D5" s="4"/>
      <c r="E5" s="4"/>
      <c r="F5" s="4"/>
      <c r="G5" s="4"/>
      <c r="H5" s="4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4.1" customHeight="1" x14ac:dyDescent="0.2">
      <c r="A6" s="8"/>
      <c r="B6" s="9" t="s">
        <v>21</v>
      </c>
      <c r="C6" s="9"/>
      <c r="D6" s="9"/>
      <c r="E6" s="9"/>
      <c r="F6" s="9"/>
      <c r="G6" s="9"/>
      <c r="H6" s="9" t="s">
        <v>22</v>
      </c>
      <c r="I6" s="3"/>
      <c r="J6" s="4"/>
      <c r="K6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4.1" customHeight="1" x14ac:dyDescent="0.2">
      <c r="A7" s="10"/>
      <c r="B7" s="53">
        <v>2013</v>
      </c>
      <c r="C7" s="53">
        <v>2014</v>
      </c>
      <c r="D7" s="53">
        <v>2015</v>
      </c>
      <c r="E7" s="53">
        <v>2016</v>
      </c>
      <c r="F7" s="53">
        <v>2017</v>
      </c>
      <c r="G7" s="12"/>
      <c r="H7" s="53">
        <v>2017</v>
      </c>
      <c r="I7" s="3"/>
      <c r="J7" s="4"/>
      <c r="K7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4.1" customHeight="1" x14ac:dyDescent="0.2">
      <c r="A8" s="7"/>
      <c r="B8" s="13"/>
      <c r="C8" s="4"/>
      <c r="D8" s="4"/>
      <c r="E8" s="4"/>
      <c r="F8" s="4"/>
      <c r="G8" s="15"/>
      <c r="H8" s="15"/>
      <c r="I8" s="3"/>
      <c r="J8" s="4"/>
      <c r="K8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4.1" customHeight="1" x14ac:dyDescent="0.2">
      <c r="A9" s="14" t="s">
        <v>41</v>
      </c>
      <c r="B9" s="13"/>
      <c r="C9" s="4"/>
      <c r="D9" s="4"/>
      <c r="E9" s="4"/>
      <c r="F9" s="4"/>
      <c r="G9" s="15"/>
      <c r="H9" s="15"/>
      <c r="I9" s="3"/>
      <c r="J9" s="4"/>
      <c r="K9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4.1" customHeight="1" x14ac:dyDescent="0.2">
      <c r="A10" s="14"/>
      <c r="B10" s="13"/>
      <c r="C10" s="4"/>
      <c r="D10" s="4"/>
      <c r="E10" s="4"/>
      <c r="F10" s="63"/>
      <c r="G10" s="15"/>
      <c r="H10" s="15"/>
      <c r="I10" s="3"/>
      <c r="J10" s="4"/>
      <c r="K10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4.1" customHeight="1" x14ac:dyDescent="0.2">
      <c r="A11" s="7" t="s">
        <v>27</v>
      </c>
      <c r="B11" s="15">
        <v>3380</v>
      </c>
      <c r="C11" s="15">
        <v>2433</v>
      </c>
      <c r="D11" s="15">
        <v>2188</v>
      </c>
      <c r="E11" s="15">
        <v>1951</v>
      </c>
      <c r="F11" s="15">
        <v>1753</v>
      </c>
      <c r="G11" s="15"/>
      <c r="H11" s="15">
        <v>417054</v>
      </c>
      <c r="I11" s="166"/>
      <c r="K11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4.1" customHeight="1" x14ac:dyDescent="0.2">
      <c r="A12" s="7"/>
      <c r="B12" s="15"/>
      <c r="C12" s="15"/>
      <c r="D12" s="15"/>
      <c r="E12" s="15"/>
      <c r="F12" s="15"/>
      <c r="G12" s="15"/>
      <c r="H12" s="15"/>
      <c r="I12" s="3"/>
      <c r="J12" s="4"/>
      <c r="K12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4.1" customHeight="1" x14ac:dyDescent="0.2">
      <c r="A13" s="7" t="s">
        <v>40</v>
      </c>
      <c r="B13" s="15">
        <v>85</v>
      </c>
      <c r="C13" s="15">
        <v>85</v>
      </c>
      <c r="D13" s="15">
        <v>66</v>
      </c>
      <c r="E13" s="15">
        <v>59</v>
      </c>
      <c r="F13" s="15">
        <v>74</v>
      </c>
      <c r="G13" s="15"/>
      <c r="H13" s="15">
        <v>11676</v>
      </c>
      <c r="K13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4.1" customHeight="1" x14ac:dyDescent="0.2">
      <c r="A14" s="7" t="s">
        <v>47</v>
      </c>
      <c r="B14" s="15"/>
      <c r="C14" s="15"/>
      <c r="D14" s="15"/>
      <c r="E14" s="15"/>
      <c r="F14" s="15"/>
      <c r="G14" s="15"/>
      <c r="H14" s="15"/>
      <c r="I14" s="3"/>
      <c r="J14" s="4"/>
      <c r="K1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4.1" customHeight="1" x14ac:dyDescent="0.2">
      <c r="A15" s="7" t="s">
        <v>48</v>
      </c>
      <c r="B15" s="15">
        <v>3295</v>
      </c>
      <c r="C15" s="15">
        <v>2348</v>
      </c>
      <c r="D15" s="15">
        <f>SUM(D16:D19)</f>
        <v>2122</v>
      </c>
      <c r="E15" s="15">
        <f>SUM(E16:E19)</f>
        <v>1892</v>
      </c>
      <c r="F15" s="15">
        <f>SUM(F16:F19)</f>
        <v>1679</v>
      </c>
      <c r="G15" s="15"/>
      <c r="H15" s="15">
        <f t="shared" ref="H15" si="0">SUM(H16:H19)</f>
        <v>405378</v>
      </c>
      <c r="I15" s="3"/>
      <c r="J15" s="4"/>
      <c r="K15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4.1" customHeight="1" x14ac:dyDescent="0.2">
      <c r="A16" s="7" t="s">
        <v>67</v>
      </c>
      <c r="B16" s="15">
        <v>975</v>
      </c>
      <c r="C16" s="15">
        <v>555</v>
      </c>
      <c r="D16" s="15">
        <v>465</v>
      </c>
      <c r="E16" s="15">
        <v>475</v>
      </c>
      <c r="F16" s="15">
        <v>419</v>
      </c>
      <c r="G16" s="15"/>
      <c r="H16" s="15">
        <v>60559</v>
      </c>
      <c r="I16" s="166"/>
      <c r="K16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4.1" customHeight="1" x14ac:dyDescent="0.2">
      <c r="A17" s="7" t="s">
        <v>146</v>
      </c>
      <c r="B17" s="15">
        <v>526</v>
      </c>
      <c r="C17" s="15">
        <v>252</v>
      </c>
      <c r="D17" s="15">
        <v>257</v>
      </c>
      <c r="E17" s="15">
        <v>244</v>
      </c>
      <c r="F17" s="15">
        <v>189</v>
      </c>
      <c r="G17" s="15"/>
      <c r="H17" s="15">
        <v>37796</v>
      </c>
      <c r="I17" s="166"/>
      <c r="K17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4.1" customHeight="1" x14ac:dyDescent="0.2">
      <c r="A18" s="7" t="s">
        <v>147</v>
      </c>
      <c r="B18" s="15">
        <v>1794</v>
      </c>
      <c r="C18" s="15">
        <v>1541</v>
      </c>
      <c r="D18" s="15">
        <v>1400</v>
      </c>
      <c r="E18" s="15">
        <v>1173</v>
      </c>
      <c r="F18" s="15">
        <v>1071</v>
      </c>
      <c r="G18" s="15"/>
      <c r="H18" s="15">
        <v>301799</v>
      </c>
      <c r="I18" s="3"/>
      <c r="J18" s="4"/>
      <c r="K18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14.1" customHeight="1" x14ac:dyDescent="0.2">
      <c r="A19" s="7" t="s">
        <v>243</v>
      </c>
      <c r="B19" s="28" t="s">
        <v>107</v>
      </c>
      <c r="C19" s="28" t="s">
        <v>107</v>
      </c>
      <c r="D19" s="28" t="s">
        <v>107</v>
      </c>
      <c r="E19" s="28" t="s">
        <v>107</v>
      </c>
      <c r="F19" s="28" t="s">
        <v>107</v>
      </c>
      <c r="G19" s="28"/>
      <c r="H19" s="15">
        <v>5224</v>
      </c>
      <c r="I19" s="166"/>
      <c r="K19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14.1" customHeight="1" x14ac:dyDescent="0.2">
      <c r="A20" s="7"/>
      <c r="B20" s="15"/>
      <c r="C20" s="15"/>
      <c r="D20" s="15"/>
      <c r="E20" s="15"/>
      <c r="F20" s="15"/>
      <c r="G20" s="15"/>
      <c r="H20" s="15"/>
      <c r="I20" s="3"/>
      <c r="J20" s="4"/>
      <c r="K20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4.1" customHeight="1" x14ac:dyDescent="0.2">
      <c r="A21" s="14" t="s">
        <v>104</v>
      </c>
      <c r="B21" s="15"/>
      <c r="C21" s="15"/>
      <c r="D21" s="15"/>
      <c r="E21" s="15"/>
      <c r="F21" s="15"/>
      <c r="G21" s="15"/>
      <c r="H21" s="15"/>
      <c r="I21" s="3"/>
      <c r="J21" s="4"/>
      <c r="K21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4.1" customHeight="1" x14ac:dyDescent="0.2">
      <c r="A22" s="7"/>
      <c r="B22" s="15"/>
      <c r="C22" s="15"/>
      <c r="D22" s="15"/>
      <c r="E22" s="15"/>
      <c r="F22" s="15"/>
      <c r="G22" s="15"/>
      <c r="H22" s="15"/>
      <c r="I22" s="3"/>
      <c r="J22" s="4"/>
      <c r="K22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4.1" customHeight="1" x14ac:dyDescent="0.2">
      <c r="A23" s="7" t="s">
        <v>27</v>
      </c>
      <c r="B23" s="15">
        <v>1385</v>
      </c>
      <c r="C23" s="15">
        <v>1142</v>
      </c>
      <c r="D23" s="15">
        <v>1099</v>
      </c>
      <c r="E23" s="15">
        <v>957</v>
      </c>
      <c r="F23" s="15">
        <v>968</v>
      </c>
      <c r="G23" s="15"/>
      <c r="H23" s="15">
        <v>208650</v>
      </c>
      <c r="I23" s="3"/>
      <c r="J23" s="4"/>
      <c r="K23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4.1" customHeight="1" x14ac:dyDescent="0.2">
      <c r="A24" s="7"/>
      <c r="B24" s="15"/>
      <c r="C24" s="15"/>
      <c r="D24" s="15"/>
      <c r="E24" s="15"/>
      <c r="F24" s="15"/>
      <c r="G24" s="15"/>
      <c r="H24" s="15"/>
      <c r="I24" s="3"/>
      <c r="J24" s="4"/>
      <c r="K2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4.1" customHeight="1" x14ac:dyDescent="0.2">
      <c r="A25" s="7" t="s">
        <v>40</v>
      </c>
      <c r="B25" s="15">
        <v>38</v>
      </c>
      <c r="C25" s="15">
        <v>35</v>
      </c>
      <c r="D25" s="15">
        <v>46</v>
      </c>
      <c r="E25" s="15">
        <v>46</v>
      </c>
      <c r="F25" s="15">
        <v>50</v>
      </c>
      <c r="G25" s="15"/>
      <c r="H25" s="15">
        <v>5404</v>
      </c>
      <c r="I25" s="3"/>
      <c r="J25" s="4"/>
      <c r="K25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4.1" customHeight="1" x14ac:dyDescent="0.2">
      <c r="A26" s="7" t="s">
        <v>47</v>
      </c>
      <c r="B26" s="15"/>
      <c r="C26" s="15"/>
      <c r="D26" s="15"/>
      <c r="E26" s="15"/>
      <c r="F26" s="15"/>
      <c r="G26" s="15"/>
      <c r="H26" s="15"/>
      <c r="I26" s="3"/>
      <c r="J26" s="4"/>
      <c r="K26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4.1" customHeight="1" x14ac:dyDescent="0.2">
      <c r="A27" s="7" t="s">
        <v>186</v>
      </c>
      <c r="B27" s="15">
        <v>1347</v>
      </c>
      <c r="C27" s="15">
        <v>1107</v>
      </c>
      <c r="D27" s="15">
        <f>SUM(D28:D31)</f>
        <v>1053</v>
      </c>
      <c r="E27" s="15">
        <f>SUM(E28:E31)</f>
        <v>1053</v>
      </c>
      <c r="F27" s="15">
        <f>SUM(F28:F31)</f>
        <v>918</v>
      </c>
      <c r="G27" s="15"/>
      <c r="H27" s="15">
        <f t="shared" ref="H27" si="1">SUM(H28:H31)</f>
        <v>203246</v>
      </c>
      <c r="I27" s="3"/>
      <c r="J27" s="4"/>
      <c r="K27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4.1" customHeight="1" x14ac:dyDescent="0.2">
      <c r="A28" s="7" t="s">
        <v>67</v>
      </c>
      <c r="B28" s="15">
        <v>368</v>
      </c>
      <c r="C28" s="15">
        <v>316</v>
      </c>
      <c r="D28" s="15">
        <v>262</v>
      </c>
      <c r="E28" s="15">
        <v>262</v>
      </c>
      <c r="F28" s="15">
        <v>257</v>
      </c>
      <c r="G28" s="15"/>
      <c r="H28" s="15">
        <v>31562</v>
      </c>
      <c r="I28" s="3"/>
      <c r="J28" s="4"/>
      <c r="K28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4.1" customHeight="1" x14ac:dyDescent="0.2">
      <c r="A29" s="7" t="s">
        <v>146</v>
      </c>
      <c r="B29" s="15">
        <v>98</v>
      </c>
      <c r="C29" s="15">
        <v>71</v>
      </c>
      <c r="D29" s="15">
        <v>64</v>
      </c>
      <c r="E29" s="15">
        <v>64</v>
      </c>
      <c r="F29" s="15">
        <v>57</v>
      </c>
      <c r="G29" s="15"/>
      <c r="H29" s="15">
        <v>13971</v>
      </c>
      <c r="I29" s="3"/>
      <c r="J29" s="4"/>
      <c r="K29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4.1" customHeight="1" x14ac:dyDescent="0.2">
      <c r="A30" s="7" t="s">
        <v>147</v>
      </c>
      <c r="B30" s="15">
        <v>881</v>
      </c>
      <c r="C30" s="15">
        <v>720</v>
      </c>
      <c r="D30" s="15">
        <v>727</v>
      </c>
      <c r="E30" s="15">
        <v>727</v>
      </c>
      <c r="F30" s="15">
        <v>604</v>
      </c>
      <c r="G30" s="15"/>
      <c r="H30" s="15">
        <v>156508</v>
      </c>
      <c r="I30" s="166"/>
      <c r="K30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4.1" customHeight="1" x14ac:dyDescent="0.2">
      <c r="A31" s="7" t="s">
        <v>243</v>
      </c>
      <c r="B31" s="28" t="s">
        <v>107</v>
      </c>
      <c r="C31" s="28" t="s">
        <v>107</v>
      </c>
      <c r="D31" s="28" t="s">
        <v>107</v>
      </c>
      <c r="E31" s="28" t="s">
        <v>107</v>
      </c>
      <c r="F31" s="28" t="s">
        <v>107</v>
      </c>
      <c r="G31" s="28"/>
      <c r="H31" s="28">
        <v>1205</v>
      </c>
      <c r="I31" s="3"/>
      <c r="J31" s="4"/>
      <c r="K31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14.1" customHeight="1" x14ac:dyDescent="0.2">
      <c r="A32" s="19"/>
      <c r="B32" s="20"/>
      <c r="C32" s="20"/>
      <c r="D32" s="21"/>
      <c r="E32" s="20"/>
      <c r="F32" s="20"/>
      <c r="G32" s="56"/>
      <c r="H32" s="56"/>
      <c r="I32" s="3"/>
      <c r="J32" s="4"/>
      <c r="K32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4.1" customHeight="1" x14ac:dyDescent="0.2">
      <c r="A33" s="26" t="s">
        <v>434</v>
      </c>
      <c r="B33" s="23"/>
      <c r="C33" s="23"/>
      <c r="D33" s="23"/>
      <c r="E33" s="23"/>
      <c r="F33" s="23"/>
      <c r="G33" s="57"/>
      <c r="H33" s="57"/>
      <c r="I33" s="3"/>
      <c r="J33" s="4"/>
      <c r="K33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4.1" customHeight="1" x14ac:dyDescent="0.2">
      <c r="A34" s="26"/>
      <c r="B34" s="4"/>
      <c r="C34" s="4"/>
      <c r="D34" s="4"/>
      <c r="E34" s="4"/>
      <c r="F34" s="4"/>
      <c r="G34" s="4"/>
      <c r="H34" s="4"/>
      <c r="I34" s="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4.1" customHeight="1" x14ac:dyDescent="0.2">
      <c r="A35" s="26"/>
      <c r="B35" s="4"/>
      <c r="C35" s="4"/>
      <c r="D35" s="4"/>
      <c r="E35" s="4"/>
      <c r="F35" s="4"/>
      <c r="G35" s="4"/>
      <c r="H35" s="4"/>
      <c r="I35" s="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4.1" customHeight="1" x14ac:dyDescent="0.2">
      <c r="A36" s="26"/>
      <c r="B36" s="4"/>
      <c r="C36" s="4"/>
      <c r="D36" s="4"/>
      <c r="E36" s="4"/>
      <c r="F36" s="4"/>
      <c r="G36" s="4"/>
      <c r="H36" s="4"/>
      <c r="I36" s="3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4.1" customHeight="1" x14ac:dyDescent="0.2">
      <c r="A37" s="26"/>
      <c r="B37" s="4"/>
      <c r="C37" s="4"/>
      <c r="D37" s="4"/>
      <c r="E37" s="4"/>
      <c r="F37" s="4"/>
      <c r="G37" s="4"/>
      <c r="H37" s="4"/>
      <c r="I37" s="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4.1" customHeight="1" x14ac:dyDescent="0.2">
      <c r="H38" s="5"/>
    </row>
    <row r="39" spans="1:21" ht="14.1" customHeight="1" x14ac:dyDescent="0.2">
      <c r="A39" s="6" t="s">
        <v>256</v>
      </c>
      <c r="B39" s="4"/>
      <c r="C39" s="4"/>
      <c r="D39" s="4"/>
      <c r="G39" s="4"/>
      <c r="H39" s="4"/>
      <c r="K39" s="4"/>
    </row>
    <row r="40" spans="1:21" ht="14.1" customHeight="1" x14ac:dyDescent="0.2">
      <c r="A40" s="6" t="s">
        <v>223</v>
      </c>
      <c r="B40" s="4"/>
      <c r="C40" s="4"/>
      <c r="D40" s="4"/>
      <c r="G40" s="4"/>
      <c r="H40" s="4"/>
      <c r="K40" s="4"/>
    </row>
    <row r="41" spans="1:21" ht="14.1" customHeight="1" x14ac:dyDescent="0.2">
      <c r="A41" s="6"/>
      <c r="B41" s="4"/>
      <c r="C41" s="4"/>
      <c r="D41" s="4"/>
      <c r="G41" s="4"/>
      <c r="H41" s="4"/>
      <c r="K41" s="4"/>
    </row>
    <row r="42" spans="1:21" ht="14.1" customHeight="1" x14ac:dyDescent="0.2">
      <c r="A42" s="8"/>
      <c r="B42" s="9" t="s">
        <v>21</v>
      </c>
      <c r="C42" s="9"/>
      <c r="D42" s="9"/>
      <c r="E42" s="9"/>
      <c r="F42" s="9"/>
      <c r="G42" s="9"/>
      <c r="H42" s="9" t="s">
        <v>22</v>
      </c>
      <c r="K42"/>
    </row>
    <row r="43" spans="1:21" ht="14.1" customHeight="1" x14ac:dyDescent="0.2">
      <c r="A43" s="10"/>
      <c r="B43" s="53">
        <v>2013</v>
      </c>
      <c r="C43" s="53">
        <v>2014</v>
      </c>
      <c r="D43" s="53">
        <v>2015</v>
      </c>
      <c r="E43" s="53">
        <v>2016</v>
      </c>
      <c r="F43" s="53">
        <v>2017</v>
      </c>
      <c r="G43" s="12"/>
      <c r="H43" s="53">
        <v>2017</v>
      </c>
      <c r="K43"/>
    </row>
    <row r="44" spans="1:21" ht="14.1" customHeight="1" x14ac:dyDescent="0.2">
      <c r="A44" s="7"/>
      <c r="B44" s="4"/>
      <c r="C44" s="4"/>
      <c r="D44" s="4"/>
      <c r="E44" s="4"/>
      <c r="F44" s="4"/>
      <c r="G44" s="15"/>
      <c r="H44" s="15"/>
      <c r="K44"/>
    </row>
    <row r="45" spans="1:21" ht="14.1" customHeight="1" x14ac:dyDescent="0.2">
      <c r="A45" s="7" t="s">
        <v>17</v>
      </c>
      <c r="B45" s="15">
        <v>9</v>
      </c>
      <c r="C45" s="15">
        <v>10</v>
      </c>
      <c r="D45" s="224">
        <v>3</v>
      </c>
      <c r="E45" s="224">
        <v>8</v>
      </c>
      <c r="F45" s="224">
        <v>2</v>
      </c>
      <c r="G45" s="15"/>
      <c r="H45" s="224">
        <v>496</v>
      </c>
    </row>
    <row r="46" spans="1:21" ht="14.1" customHeight="1" x14ac:dyDescent="0.2">
      <c r="A46" s="7" t="s">
        <v>148</v>
      </c>
      <c r="B46" s="15">
        <v>838</v>
      </c>
      <c r="C46" s="15">
        <v>1292</v>
      </c>
      <c r="D46" s="225">
        <v>348</v>
      </c>
      <c r="E46" s="225">
        <v>352</v>
      </c>
      <c r="F46" s="225">
        <v>208</v>
      </c>
      <c r="G46" s="15"/>
      <c r="H46" s="225">
        <v>415658</v>
      </c>
    </row>
    <row r="47" spans="1:21" ht="14.1" customHeight="1" x14ac:dyDescent="0.2">
      <c r="A47" s="7" t="s">
        <v>132</v>
      </c>
      <c r="B47" s="15">
        <v>9</v>
      </c>
      <c r="C47" s="15">
        <v>10</v>
      </c>
      <c r="D47" s="225">
        <v>8</v>
      </c>
      <c r="E47" s="225">
        <v>8</v>
      </c>
      <c r="F47" s="225">
        <v>2</v>
      </c>
      <c r="G47" s="15"/>
      <c r="H47" s="225">
        <v>478</v>
      </c>
      <c r="K47" s="224"/>
    </row>
    <row r="48" spans="1:21" ht="14.1" customHeight="1" x14ac:dyDescent="0.2">
      <c r="A48" s="19"/>
      <c r="B48" s="20"/>
      <c r="C48" s="20"/>
      <c r="D48" s="21"/>
      <c r="E48" s="20"/>
      <c r="F48" s="20"/>
      <c r="G48" s="56"/>
      <c r="H48" s="56"/>
      <c r="K48" s="225"/>
    </row>
    <row r="49" spans="1:11" ht="14.1" customHeight="1" x14ac:dyDescent="0.2">
      <c r="A49" s="26" t="s">
        <v>434</v>
      </c>
      <c r="B49" s="23"/>
      <c r="C49" s="23"/>
      <c r="D49" s="23"/>
      <c r="E49" s="23"/>
      <c r="F49" s="23"/>
      <c r="G49" s="57"/>
      <c r="H49" s="57"/>
      <c r="K49" s="225"/>
    </row>
    <row r="50" spans="1:11" ht="14.1" customHeight="1" x14ac:dyDescent="0.2">
      <c r="A50" s="26"/>
    </row>
    <row r="51" spans="1:11" x14ac:dyDescent="0.2">
      <c r="A51" s="26"/>
    </row>
    <row r="53" spans="1:11" x14ac:dyDescent="0.2">
      <c r="H53" s="5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5703125" style="5" customWidth="1"/>
    <col min="2" max="6" width="9.5703125" style="5" customWidth="1"/>
    <col min="7" max="7" width="2.7109375" style="5" customWidth="1"/>
    <col min="8" max="8" width="10.140625" style="5" customWidth="1"/>
    <col min="9" max="9" width="3.28515625" style="24" customWidth="1"/>
    <col min="10" max="10" width="11" style="5" customWidth="1"/>
    <col min="11" max="16384" width="11.42578125" style="5"/>
  </cols>
  <sheetData>
    <row r="1" spans="1:26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I1" s="3"/>
      <c r="J1" s="3"/>
    </row>
    <row r="2" spans="1:26" ht="14.1" customHeight="1" x14ac:dyDescent="0.2">
      <c r="A2" s="4"/>
      <c r="B2" s="4"/>
      <c r="C2" s="4"/>
      <c r="D2" s="4"/>
      <c r="G2" s="4"/>
      <c r="H2" s="4"/>
      <c r="I2" s="3"/>
      <c r="J2" s="3"/>
      <c r="K2" s="164" t="s">
        <v>321</v>
      </c>
    </row>
    <row r="3" spans="1:26" ht="14.1" customHeight="1" x14ac:dyDescent="0.2">
      <c r="A3" s="6" t="s">
        <v>282</v>
      </c>
      <c r="B3" s="4"/>
      <c r="C3" s="4"/>
      <c r="D3" s="4"/>
      <c r="G3" s="4"/>
      <c r="H3" s="4"/>
      <c r="I3" s="3"/>
      <c r="J3" s="4"/>
    </row>
    <row r="4" spans="1:26" ht="14.1" customHeight="1" x14ac:dyDescent="0.2">
      <c r="A4" s="4"/>
      <c r="B4" s="4"/>
      <c r="C4" s="4"/>
      <c r="D4" s="4"/>
      <c r="G4" s="4"/>
      <c r="H4" s="4"/>
      <c r="I4" s="3"/>
      <c r="J4" s="4"/>
    </row>
    <row r="5" spans="1:26" ht="14.1" customHeight="1" x14ac:dyDescent="0.2">
      <c r="A5" s="6" t="s">
        <v>423</v>
      </c>
      <c r="B5" s="4"/>
      <c r="C5" s="4"/>
      <c r="D5" s="4"/>
      <c r="G5" s="4"/>
      <c r="H5" s="4"/>
      <c r="I5" s="3"/>
      <c r="J5" s="4"/>
    </row>
    <row r="6" spans="1:26" ht="14.1" customHeight="1" x14ac:dyDescent="0.2">
      <c r="A6" s="6"/>
      <c r="B6" s="4"/>
      <c r="C6" s="4"/>
      <c r="D6" s="4"/>
      <c r="G6" s="4"/>
      <c r="H6" s="4"/>
      <c r="I6" s="3"/>
      <c r="J6" s="4"/>
    </row>
    <row r="7" spans="1:26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  <c r="I7" s="3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</row>
    <row r="8" spans="1:26" ht="14.1" customHeight="1" x14ac:dyDescent="0.2">
      <c r="A8" s="10"/>
      <c r="B8" s="53">
        <v>2013</v>
      </c>
      <c r="C8" s="53">
        <v>2014</v>
      </c>
      <c r="D8" s="53">
        <v>2015</v>
      </c>
      <c r="E8" s="53">
        <v>2016</v>
      </c>
      <c r="F8" s="53">
        <v>2017</v>
      </c>
      <c r="G8" s="12"/>
      <c r="H8" s="53">
        <v>2017</v>
      </c>
      <c r="I8" s="3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</row>
    <row r="9" spans="1:26" ht="12.75" customHeight="1" x14ac:dyDescent="0.2">
      <c r="A9" s="7"/>
      <c r="B9" s="13"/>
      <c r="C9" s="13"/>
      <c r="D9" s="13"/>
      <c r="E9" s="13"/>
      <c r="F9" s="13"/>
      <c r="G9" s="15"/>
      <c r="H9" s="15"/>
      <c r="I9" s="3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</row>
    <row r="10" spans="1:26" ht="12.75" customHeight="1" x14ac:dyDescent="0.2">
      <c r="A10" s="49" t="s">
        <v>187</v>
      </c>
      <c r="B10" s="15">
        <v>2506</v>
      </c>
      <c r="C10" s="15">
        <v>2877</v>
      </c>
      <c r="D10" s="15">
        <v>3258</v>
      </c>
      <c r="E10" s="15">
        <v>2402</v>
      </c>
      <c r="F10" s="15">
        <v>2072</v>
      </c>
      <c r="G10" s="15"/>
      <c r="H10" s="15">
        <v>334724</v>
      </c>
      <c r="I10" s="130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</row>
    <row r="11" spans="1:26" ht="12.75" customHeight="1" x14ac:dyDescent="0.2">
      <c r="A11" s="49" t="s">
        <v>406</v>
      </c>
      <c r="B11" s="15">
        <v>46</v>
      </c>
      <c r="C11" s="15">
        <v>22</v>
      </c>
      <c r="D11" s="15">
        <v>42</v>
      </c>
      <c r="E11" s="15">
        <v>30</v>
      </c>
      <c r="F11" s="15">
        <v>21</v>
      </c>
      <c r="G11" s="15"/>
      <c r="H11" s="15">
        <v>2294</v>
      </c>
      <c r="I11" s="130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</row>
    <row r="12" spans="1:26" ht="12.75" customHeight="1" x14ac:dyDescent="0.2">
      <c r="A12" s="49" t="s">
        <v>405</v>
      </c>
      <c r="B12" s="15">
        <v>2091</v>
      </c>
      <c r="C12" s="15">
        <v>2476</v>
      </c>
      <c r="D12" s="15">
        <v>2623</v>
      </c>
      <c r="E12" s="15">
        <v>1797</v>
      </c>
      <c r="F12" s="15">
        <v>1518</v>
      </c>
      <c r="G12" s="15"/>
      <c r="H12" s="15">
        <v>243638</v>
      </c>
      <c r="I12" s="130"/>
      <c r="J12" s="247"/>
      <c r="K12" s="232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</row>
    <row r="13" spans="1:26" ht="12.75" customHeight="1" x14ac:dyDescent="0.2">
      <c r="A13" s="49" t="s">
        <v>407</v>
      </c>
      <c r="B13" s="15">
        <v>369</v>
      </c>
      <c r="C13" s="15">
        <v>379</v>
      </c>
      <c r="D13" s="15">
        <v>593</v>
      </c>
      <c r="E13" s="15">
        <v>575</v>
      </c>
      <c r="F13" s="15">
        <v>533</v>
      </c>
      <c r="G13" s="15"/>
      <c r="H13" s="15">
        <v>88792</v>
      </c>
      <c r="I13" s="130"/>
      <c r="J13" s="247"/>
      <c r="K13" s="232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</row>
    <row r="14" spans="1:26" ht="12.75" customHeight="1" x14ac:dyDescent="0.2">
      <c r="A14" s="19"/>
      <c r="B14" s="20"/>
      <c r="C14" s="20"/>
      <c r="D14" s="21"/>
      <c r="E14" s="20"/>
      <c r="F14" s="20"/>
      <c r="G14" s="56"/>
      <c r="H14" s="56"/>
      <c r="J14" s="247"/>
    </row>
    <row r="15" spans="1:26" ht="12.75" customHeight="1" x14ac:dyDescent="0.2">
      <c r="A15" s="26" t="s">
        <v>434</v>
      </c>
      <c r="B15" s="23"/>
      <c r="C15" s="23"/>
      <c r="D15" s="23"/>
      <c r="E15" s="23"/>
      <c r="F15" s="23"/>
      <c r="G15" s="57"/>
      <c r="H15" s="57"/>
      <c r="J15" s="247"/>
    </row>
    <row r="16" spans="1:26" ht="12.75" customHeight="1" x14ac:dyDescent="0.2">
      <c r="A16" s="26"/>
      <c r="B16" s="13"/>
      <c r="C16" s="13"/>
      <c r="D16" s="13"/>
      <c r="E16" s="13"/>
      <c r="F16" s="13"/>
      <c r="G16" s="15"/>
      <c r="H16" s="15"/>
      <c r="J16" s="255"/>
    </row>
    <row r="17" spans="1:10" ht="11.1" customHeight="1" x14ac:dyDescent="0.2">
      <c r="A17" s="26"/>
      <c r="B17" s="13"/>
      <c r="C17" s="13"/>
      <c r="D17" s="13"/>
      <c r="E17" s="13"/>
      <c r="F17" s="13"/>
      <c r="G17" s="15"/>
      <c r="H17" s="15"/>
      <c r="J17" s="255"/>
    </row>
    <row r="18" spans="1:10" ht="14.1" customHeight="1" x14ac:dyDescent="0.2">
      <c r="A18" s="6" t="s">
        <v>410</v>
      </c>
      <c r="B18" s="4"/>
      <c r="C18" s="4"/>
      <c r="D18" s="4"/>
      <c r="G18" s="4"/>
      <c r="H18" s="4"/>
      <c r="J18" s="15"/>
    </row>
    <row r="19" spans="1:10" ht="14.1" customHeight="1" x14ac:dyDescent="0.2">
      <c r="A19" s="6" t="s">
        <v>411</v>
      </c>
      <c r="B19" s="4"/>
      <c r="C19" s="4"/>
      <c r="D19" s="4"/>
      <c r="G19" s="4"/>
      <c r="H19" s="4"/>
      <c r="J19" s="15"/>
    </row>
    <row r="20" spans="1:10" ht="14.1" customHeight="1" x14ac:dyDescent="0.2">
      <c r="A20" s="6"/>
      <c r="B20" s="4"/>
      <c r="C20" s="4"/>
      <c r="D20" s="4"/>
      <c r="G20" s="4"/>
      <c r="H20" s="4"/>
      <c r="J20" s="15"/>
    </row>
    <row r="21" spans="1:10" ht="14.1" customHeight="1" x14ac:dyDescent="0.2">
      <c r="A21" s="257" t="s">
        <v>354</v>
      </c>
      <c r="B21" s="4"/>
      <c r="C21" s="4"/>
      <c r="D21" s="4"/>
      <c r="G21" s="4"/>
      <c r="H21" s="4"/>
      <c r="J21" s="15"/>
    </row>
    <row r="22" spans="1:10" ht="9.9499999999999993" customHeight="1" x14ac:dyDescent="0.2">
      <c r="A22" s="69"/>
      <c r="B22" s="4"/>
      <c r="C22" s="4"/>
      <c r="D22" s="4"/>
      <c r="E22" s="4"/>
      <c r="F22" s="4"/>
      <c r="G22" s="4"/>
      <c r="H22" s="4"/>
      <c r="J22" s="15"/>
    </row>
    <row r="23" spans="1:10" ht="14.1" customHeight="1" x14ac:dyDescent="0.2">
      <c r="A23" s="8"/>
      <c r="B23" s="9" t="s">
        <v>21</v>
      </c>
      <c r="C23" s="9"/>
      <c r="D23" s="9"/>
      <c r="E23" s="9"/>
      <c r="F23" s="9"/>
      <c r="G23" s="9"/>
      <c r="H23" s="9" t="s">
        <v>22</v>
      </c>
      <c r="J23" s="15"/>
    </row>
    <row r="24" spans="1:10" ht="14.1" customHeight="1" x14ac:dyDescent="0.2">
      <c r="A24" s="10"/>
      <c r="B24" s="53">
        <v>2013</v>
      </c>
      <c r="C24" s="53">
        <v>2014</v>
      </c>
      <c r="D24" s="53">
        <v>2015</v>
      </c>
      <c r="E24" s="53">
        <v>2016</v>
      </c>
      <c r="F24" s="53">
        <v>2017</v>
      </c>
      <c r="G24" s="12"/>
      <c r="H24" s="53">
        <v>2017</v>
      </c>
      <c r="J24" s="15"/>
    </row>
    <row r="25" spans="1:10" ht="12.75" customHeight="1" x14ac:dyDescent="0.2">
      <c r="A25" s="7"/>
      <c r="B25" s="13"/>
      <c r="C25" s="13"/>
      <c r="D25" s="13"/>
      <c r="E25" s="13"/>
      <c r="F25" s="13"/>
      <c r="G25" s="15"/>
      <c r="H25" s="15"/>
      <c r="J25" s="15"/>
    </row>
    <row r="26" spans="1:10" ht="12.75" customHeight="1" x14ac:dyDescent="0.2">
      <c r="A26" s="49" t="s">
        <v>409</v>
      </c>
      <c r="B26" s="16">
        <v>12713.924999999999</v>
      </c>
      <c r="C26" s="16">
        <v>13843.524000000001</v>
      </c>
      <c r="D26" s="16">
        <v>10536.414000000001</v>
      </c>
      <c r="E26" s="16">
        <v>7046.7579999999998</v>
      </c>
      <c r="F26" s="16">
        <v>5254.95</v>
      </c>
      <c r="G26" s="16"/>
      <c r="H26" s="16">
        <v>1230701.3880000003</v>
      </c>
      <c r="J26" s="15"/>
    </row>
    <row r="27" spans="1:10" ht="12.75" customHeight="1" x14ac:dyDescent="0.2">
      <c r="A27" s="87" t="s">
        <v>218</v>
      </c>
      <c r="B27" s="16">
        <v>9636.3649999999998</v>
      </c>
      <c r="C27" s="16">
        <v>9002.8320000000003</v>
      </c>
      <c r="D27" s="16">
        <v>7836.4430000000002</v>
      </c>
      <c r="E27" s="16">
        <v>4437.0780000000004</v>
      </c>
      <c r="F27" s="16">
        <v>2396.7089999999998</v>
      </c>
      <c r="G27" s="16"/>
      <c r="H27" s="16">
        <v>617214.94300000009</v>
      </c>
      <c r="J27" s="15"/>
    </row>
    <row r="28" spans="1:10" ht="12.75" customHeight="1" x14ac:dyDescent="0.2">
      <c r="A28" s="87" t="s">
        <v>219</v>
      </c>
      <c r="B28" s="16">
        <v>3077.5590000000002</v>
      </c>
      <c r="C28" s="16">
        <v>4840.692</v>
      </c>
      <c r="D28" s="16">
        <v>2699.971</v>
      </c>
      <c r="E28" s="16">
        <v>2609.6799999999998</v>
      </c>
      <c r="F28" s="16">
        <v>2858.241</v>
      </c>
      <c r="G28" s="16"/>
      <c r="H28" s="16">
        <v>613486.44500000007</v>
      </c>
      <c r="J28" s="15"/>
    </row>
    <row r="29" spans="1:10" ht="12.75" customHeight="1" x14ac:dyDescent="0.2">
      <c r="A29" s="49" t="s">
        <v>143</v>
      </c>
      <c r="B29" s="16">
        <v>6950.3249999999989</v>
      </c>
      <c r="C29" s="16">
        <v>9283.125</v>
      </c>
      <c r="D29" s="16">
        <v>5864.8339999999998</v>
      </c>
      <c r="E29" s="16">
        <v>4938.26</v>
      </c>
      <c r="F29" s="16">
        <v>3715.5159999999996</v>
      </c>
      <c r="G29" s="16"/>
      <c r="H29" s="16">
        <v>823658.59400000004</v>
      </c>
      <c r="J29" s="15"/>
    </row>
    <row r="30" spans="1:10" ht="12.75" customHeight="1" x14ac:dyDescent="0.2">
      <c r="A30" s="87" t="s">
        <v>218</v>
      </c>
      <c r="B30" s="16">
        <v>4678.4889999999996</v>
      </c>
      <c r="C30" s="16">
        <v>5544.62</v>
      </c>
      <c r="D30" s="16">
        <v>3824.1149999999998</v>
      </c>
      <c r="E30" s="16">
        <v>2915.6930000000002</v>
      </c>
      <c r="F30" s="16">
        <v>1388.606</v>
      </c>
      <c r="G30" s="16"/>
      <c r="H30" s="16">
        <v>355810.217</v>
      </c>
      <c r="J30" s="15"/>
    </row>
    <row r="31" spans="1:10" ht="12.75" customHeight="1" x14ac:dyDescent="0.2">
      <c r="A31" s="87" t="s">
        <v>219</v>
      </c>
      <c r="B31" s="16">
        <v>2271.8359999999998</v>
      </c>
      <c r="C31" s="16">
        <v>3738.5050000000001</v>
      </c>
      <c r="D31" s="16">
        <v>2040.7190000000001</v>
      </c>
      <c r="E31" s="16">
        <v>2022.567</v>
      </c>
      <c r="F31" s="16">
        <v>2326.91</v>
      </c>
      <c r="G31" s="16"/>
      <c r="H31" s="16">
        <v>467848.37700000004</v>
      </c>
      <c r="J31" s="15"/>
    </row>
    <row r="32" spans="1:10" ht="12.75" customHeight="1" x14ac:dyDescent="0.2">
      <c r="A32" s="49" t="s">
        <v>355</v>
      </c>
      <c r="B32" s="16">
        <v>5763.6</v>
      </c>
      <c r="C32" s="16">
        <v>4560.3989999999994</v>
      </c>
      <c r="D32" s="16">
        <v>4671.58</v>
      </c>
      <c r="E32" s="16">
        <v>2108.4989999999998</v>
      </c>
      <c r="F32" s="16">
        <v>1539.434</v>
      </c>
      <c r="G32" s="16"/>
      <c r="H32" s="16">
        <v>407042.79399999999</v>
      </c>
      <c r="J32" s="15"/>
    </row>
    <row r="33" spans="1:10" ht="12.75" customHeight="1" x14ac:dyDescent="0.2">
      <c r="A33" s="87" t="s">
        <v>218</v>
      </c>
      <c r="B33" s="16">
        <v>4957.8760000000002</v>
      </c>
      <c r="C33" s="16">
        <v>3458.212</v>
      </c>
      <c r="D33" s="16">
        <v>4012.328</v>
      </c>
      <c r="E33" s="16">
        <v>1521.385</v>
      </c>
      <c r="F33" s="16">
        <v>1008.103</v>
      </c>
      <c r="G33" s="16"/>
      <c r="H33" s="16">
        <v>261404.72200000001</v>
      </c>
      <c r="J33" s="15"/>
    </row>
    <row r="34" spans="1:10" ht="12.75" customHeight="1" x14ac:dyDescent="0.2">
      <c r="A34" s="87" t="s">
        <v>219</v>
      </c>
      <c r="B34" s="16">
        <v>805.72400000000005</v>
      </c>
      <c r="C34" s="16">
        <v>1102.1869999999999</v>
      </c>
      <c r="D34" s="16">
        <v>659.25199999999995</v>
      </c>
      <c r="E34" s="16">
        <v>587.11400000000003</v>
      </c>
      <c r="F34" s="16">
        <v>531.33100000000002</v>
      </c>
      <c r="G34" s="16"/>
      <c r="H34" s="16">
        <v>145638.07199999999</v>
      </c>
      <c r="J34" s="15"/>
    </row>
    <row r="35" spans="1:10" ht="12.75" customHeight="1" x14ac:dyDescent="0.2">
      <c r="A35" s="19"/>
      <c r="B35" s="20"/>
      <c r="C35" s="20"/>
      <c r="D35" s="21"/>
      <c r="E35" s="20"/>
      <c r="F35" s="20"/>
      <c r="G35" s="56"/>
      <c r="H35" s="56"/>
    </row>
    <row r="36" spans="1:10" ht="12.75" customHeight="1" x14ac:dyDescent="0.2">
      <c r="A36" s="26" t="s">
        <v>434</v>
      </c>
      <c r="B36" s="23"/>
      <c r="C36" s="23"/>
      <c r="D36" s="23"/>
      <c r="E36" s="23"/>
      <c r="F36" s="23"/>
      <c r="G36" s="57"/>
      <c r="H36" s="57"/>
    </row>
    <row r="37" spans="1:10" ht="12.75" customHeight="1" x14ac:dyDescent="0.2">
      <c r="A37" s="26"/>
      <c r="B37" s="13"/>
      <c r="C37" s="13"/>
      <c r="D37" s="13"/>
      <c r="E37" s="13"/>
      <c r="F37" s="13"/>
      <c r="G37" s="15"/>
      <c r="H37" s="15"/>
    </row>
    <row r="38" spans="1:10" ht="11.1" customHeight="1" x14ac:dyDescent="0.2">
      <c r="A38" s="26"/>
      <c r="B38" s="13"/>
      <c r="C38" s="13"/>
      <c r="D38" s="13"/>
      <c r="E38" s="13"/>
      <c r="F38" s="13"/>
      <c r="G38" s="15"/>
      <c r="H38" s="15"/>
    </row>
    <row r="39" spans="1:10" ht="14.1" customHeight="1" x14ac:dyDescent="0.2">
      <c r="A39" s="6" t="s">
        <v>408</v>
      </c>
    </row>
    <row r="40" spans="1:10" ht="14.1" customHeight="1" x14ac:dyDescent="0.2">
      <c r="A40" s="6"/>
      <c r="J40" s="247"/>
    </row>
    <row r="41" spans="1:10" ht="14.1" customHeight="1" x14ac:dyDescent="0.2">
      <c r="A41" s="8"/>
      <c r="B41" s="9" t="s">
        <v>21</v>
      </c>
      <c r="C41" s="9"/>
      <c r="D41" s="9"/>
      <c r="E41" s="9"/>
      <c r="F41" s="9"/>
      <c r="G41" s="9"/>
      <c r="H41" s="9" t="s">
        <v>22</v>
      </c>
      <c r="J41" s="247"/>
    </row>
    <row r="42" spans="1:10" ht="14.1" customHeight="1" x14ac:dyDescent="0.2">
      <c r="A42" s="10"/>
      <c r="B42" s="53">
        <v>2013</v>
      </c>
      <c r="C42" s="53">
        <v>2014</v>
      </c>
      <c r="D42" s="53">
        <v>2015</v>
      </c>
      <c r="E42" s="53">
        <v>2016</v>
      </c>
      <c r="F42" s="53">
        <v>2017</v>
      </c>
      <c r="G42" s="12"/>
      <c r="H42" s="53">
        <v>2017</v>
      </c>
      <c r="J42" s="247"/>
    </row>
    <row r="43" spans="1:10" ht="12.75" customHeight="1" x14ac:dyDescent="0.2">
      <c r="A43" s="7"/>
      <c r="J43" s="247"/>
    </row>
    <row r="44" spans="1:10" ht="12.75" customHeight="1" x14ac:dyDescent="0.2">
      <c r="A44" s="248" t="s">
        <v>27</v>
      </c>
      <c r="B44" s="243">
        <v>711</v>
      </c>
      <c r="C44" s="243">
        <f>SUM(C45:C50)</f>
        <v>871</v>
      </c>
      <c r="D44" s="243">
        <v>714</v>
      </c>
      <c r="E44" s="243">
        <v>536</v>
      </c>
      <c r="F44" s="243">
        <v>468</v>
      </c>
      <c r="G44" s="243"/>
      <c r="H44" s="243">
        <v>97673</v>
      </c>
      <c r="J44" s="249"/>
    </row>
    <row r="45" spans="1:10" ht="12.75" customHeight="1" x14ac:dyDescent="0.2">
      <c r="A45" s="250" t="s">
        <v>188</v>
      </c>
      <c r="B45" s="243">
        <v>197</v>
      </c>
      <c r="C45" s="243">
        <v>211</v>
      </c>
      <c r="D45" s="243">
        <v>194</v>
      </c>
      <c r="E45" s="243">
        <v>161</v>
      </c>
      <c r="F45" s="243">
        <v>93</v>
      </c>
      <c r="G45" s="243"/>
      <c r="H45" s="243">
        <v>19862</v>
      </c>
      <c r="J45" s="249"/>
    </row>
    <row r="46" spans="1:10" ht="12.75" customHeight="1" x14ac:dyDescent="0.2">
      <c r="A46" s="250" t="s">
        <v>189</v>
      </c>
      <c r="B46" s="243">
        <v>38</v>
      </c>
      <c r="C46" s="243">
        <v>55</v>
      </c>
      <c r="D46" s="243">
        <v>38</v>
      </c>
      <c r="E46" s="243">
        <v>7</v>
      </c>
      <c r="F46" s="243">
        <v>29</v>
      </c>
      <c r="G46" s="243"/>
      <c r="H46" s="243">
        <v>4949</v>
      </c>
      <c r="J46" s="249"/>
    </row>
    <row r="47" spans="1:10" ht="12.75" customHeight="1" x14ac:dyDescent="0.2">
      <c r="A47" s="250" t="s">
        <v>190</v>
      </c>
      <c r="B47" s="243">
        <v>60</v>
      </c>
      <c r="C47" s="243">
        <v>100</v>
      </c>
      <c r="D47" s="243">
        <v>130</v>
      </c>
      <c r="E47" s="243">
        <v>50</v>
      </c>
      <c r="F47" s="243">
        <v>47</v>
      </c>
      <c r="G47" s="243"/>
      <c r="H47" s="243">
        <v>6818</v>
      </c>
      <c r="J47" s="249"/>
    </row>
    <row r="48" spans="1:10" ht="12.75" customHeight="1" x14ac:dyDescent="0.2">
      <c r="A48" s="250" t="s">
        <v>205</v>
      </c>
      <c r="B48" s="243">
        <v>258</v>
      </c>
      <c r="C48" s="243">
        <v>288</v>
      </c>
      <c r="D48" s="243">
        <v>209</v>
      </c>
      <c r="E48" s="243">
        <v>219</v>
      </c>
      <c r="F48" s="243">
        <v>215</v>
      </c>
      <c r="G48" s="243"/>
      <c r="H48" s="243">
        <v>43357</v>
      </c>
      <c r="J48" s="249"/>
    </row>
    <row r="49" spans="1:10" ht="12.75" customHeight="1" x14ac:dyDescent="0.2">
      <c r="A49" s="250" t="s">
        <v>206</v>
      </c>
      <c r="B49" s="243">
        <v>148</v>
      </c>
      <c r="C49" s="243">
        <v>207</v>
      </c>
      <c r="D49" s="243">
        <v>118</v>
      </c>
      <c r="E49" s="243">
        <v>90</v>
      </c>
      <c r="F49" s="243">
        <v>77</v>
      </c>
      <c r="G49" s="243"/>
      <c r="H49" s="243">
        <v>18407</v>
      </c>
      <c r="J49" s="249"/>
    </row>
    <row r="50" spans="1:10" ht="12.75" customHeight="1" x14ac:dyDescent="0.2">
      <c r="A50" s="250" t="s">
        <v>191</v>
      </c>
      <c r="B50" s="243">
        <v>10</v>
      </c>
      <c r="C50" s="243">
        <v>10</v>
      </c>
      <c r="D50" s="243">
        <v>25</v>
      </c>
      <c r="E50" s="243">
        <v>9</v>
      </c>
      <c r="F50" s="243">
        <v>7</v>
      </c>
      <c r="G50" s="243"/>
      <c r="H50" s="243">
        <v>4280</v>
      </c>
      <c r="J50" s="249"/>
    </row>
    <row r="51" spans="1:10" ht="12.75" customHeight="1" x14ac:dyDescent="0.2">
      <c r="A51" s="251"/>
      <c r="B51" s="251"/>
      <c r="C51" s="251"/>
      <c r="D51" s="251"/>
      <c r="E51" s="251"/>
      <c r="F51" s="251"/>
      <c r="G51" s="251"/>
      <c r="H51" s="251"/>
      <c r="J51" s="247"/>
    </row>
    <row r="52" spans="1:10" ht="12.75" customHeight="1" x14ac:dyDescent="0.2">
      <c r="A52" s="26" t="s">
        <v>434</v>
      </c>
      <c r="J52" s="247"/>
    </row>
    <row r="53" spans="1:10" ht="14.1" customHeight="1" x14ac:dyDescent="0.2"/>
  </sheetData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M5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2.7109375" style="5" customWidth="1"/>
    <col min="2" max="2" width="8.28515625" style="5" customWidth="1"/>
    <col min="3" max="6" width="9.5703125" style="5" customWidth="1"/>
    <col min="7" max="7" width="2.7109375" style="5" customWidth="1"/>
    <col min="8" max="8" width="10.140625" style="230" customWidth="1"/>
    <col min="9" max="16384" width="11.42578125" style="5"/>
  </cols>
  <sheetData>
    <row r="1" spans="1:12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52"/>
      <c r="I1" s="4"/>
      <c r="K1" s="4"/>
      <c r="L1" s="4"/>
    </row>
    <row r="2" spans="1:12" ht="14.1" customHeight="1" x14ac:dyDescent="0.2">
      <c r="A2" s="4"/>
      <c r="B2" s="4"/>
      <c r="C2" s="4"/>
      <c r="D2" s="4"/>
      <c r="G2" s="4"/>
      <c r="H2" s="231"/>
      <c r="I2" s="4"/>
      <c r="J2" s="4"/>
      <c r="K2" s="164" t="s">
        <v>321</v>
      </c>
      <c r="L2" s="4"/>
    </row>
    <row r="3" spans="1:12" ht="14.1" customHeight="1" x14ac:dyDescent="0.2">
      <c r="A3" s="35" t="s">
        <v>283</v>
      </c>
      <c r="B3" s="4"/>
      <c r="C3" s="4"/>
      <c r="D3" s="4"/>
      <c r="G3" s="4"/>
      <c r="H3" s="231"/>
      <c r="I3" s="4"/>
      <c r="J3" s="4"/>
      <c r="K3" s="4"/>
      <c r="L3" s="4"/>
    </row>
    <row r="4" spans="1:12" ht="14.1" customHeight="1" x14ac:dyDescent="0.2">
      <c r="A4" s="4"/>
      <c r="B4" s="4"/>
      <c r="C4" s="4"/>
      <c r="D4" s="4"/>
      <c r="G4" s="4"/>
      <c r="H4" s="231"/>
      <c r="I4" s="4"/>
      <c r="J4" s="4"/>
      <c r="K4" s="4"/>
      <c r="L4" s="4"/>
    </row>
    <row r="5" spans="1:12" ht="14.1" customHeight="1" x14ac:dyDescent="0.2">
      <c r="A5" s="35" t="s">
        <v>341</v>
      </c>
      <c r="B5" s="4"/>
      <c r="C5" s="4"/>
      <c r="D5" s="4"/>
      <c r="G5" s="4"/>
      <c r="H5" s="231"/>
      <c r="I5" s="4"/>
      <c r="J5" s="4"/>
      <c r="K5" s="4"/>
      <c r="L5" s="4"/>
    </row>
    <row r="6" spans="1:12" ht="14.1" customHeight="1" x14ac:dyDescent="0.2">
      <c r="A6" s="6" t="s">
        <v>342</v>
      </c>
      <c r="B6" s="4"/>
      <c r="C6" s="4"/>
      <c r="D6" s="4"/>
      <c r="G6" s="4"/>
      <c r="H6" s="231"/>
      <c r="I6" s="4"/>
      <c r="J6" s="4"/>
      <c r="K6" s="4"/>
      <c r="L6" s="4"/>
    </row>
    <row r="7" spans="1:12" ht="14.1" customHeight="1" x14ac:dyDescent="0.2">
      <c r="A7" s="6"/>
      <c r="B7" s="4"/>
      <c r="C7" s="4"/>
      <c r="D7" s="4"/>
      <c r="E7" s="4"/>
      <c r="F7" s="4"/>
      <c r="G7" s="4"/>
      <c r="H7" s="231"/>
      <c r="I7" s="4"/>
      <c r="J7" s="4"/>
      <c r="K7" s="4"/>
      <c r="L7" s="4"/>
    </row>
    <row r="8" spans="1:12" ht="14.1" customHeight="1" x14ac:dyDescent="0.2">
      <c r="A8" s="8"/>
      <c r="B8" s="9" t="s">
        <v>21</v>
      </c>
      <c r="C8" s="9"/>
      <c r="D8" s="9"/>
      <c r="E8" s="9"/>
      <c r="F8" s="9"/>
      <c r="G8" s="9"/>
      <c r="H8" s="9" t="s">
        <v>22</v>
      </c>
      <c r="I8" s="4"/>
      <c r="J8" s="4"/>
      <c r="K8" s="4"/>
      <c r="L8" s="4"/>
    </row>
    <row r="9" spans="1:12" ht="14.1" customHeight="1" x14ac:dyDescent="0.2">
      <c r="A9" s="10"/>
      <c r="B9" s="11">
        <v>2013</v>
      </c>
      <c r="C9" s="11">
        <v>2014</v>
      </c>
      <c r="D9" s="11">
        <v>2015</v>
      </c>
      <c r="E9" s="11">
        <v>2016</v>
      </c>
      <c r="F9" s="11" t="s">
        <v>435</v>
      </c>
      <c r="G9" s="12"/>
      <c r="H9" s="11" t="s">
        <v>435</v>
      </c>
      <c r="I9" s="4"/>
      <c r="J9" s="4"/>
      <c r="K9" s="4"/>
      <c r="L9" s="4"/>
    </row>
    <row r="10" spans="1:12" ht="14.1" customHeight="1" x14ac:dyDescent="0.2">
      <c r="A10" s="7"/>
      <c r="B10" s="15"/>
      <c r="C10" s="63"/>
      <c r="D10" s="63"/>
      <c r="E10" s="63"/>
      <c r="F10" s="63"/>
      <c r="G10" s="15"/>
      <c r="H10" s="16"/>
      <c r="I10" s="44"/>
      <c r="J10" s="44"/>
      <c r="K10" s="80"/>
      <c r="L10" s="4"/>
    </row>
    <row r="11" spans="1:12" ht="14.1" customHeight="1" x14ac:dyDescent="0.2">
      <c r="A11" s="14" t="s">
        <v>101</v>
      </c>
      <c r="B11" s="15">
        <v>902</v>
      </c>
      <c r="C11" s="15">
        <v>528</v>
      </c>
      <c r="D11" s="15">
        <v>413</v>
      </c>
      <c r="E11" s="15">
        <v>365</v>
      </c>
      <c r="F11" s="15">
        <v>377</v>
      </c>
      <c r="G11" s="15"/>
      <c r="H11" s="16">
        <v>104358</v>
      </c>
      <c r="I11" s="186"/>
      <c r="J11" s="186"/>
      <c r="K11" s="92"/>
      <c r="L11" s="4"/>
    </row>
    <row r="12" spans="1:12" ht="14.1" customHeight="1" x14ac:dyDescent="0.2">
      <c r="A12" s="7"/>
      <c r="B12" s="15"/>
      <c r="C12" s="15"/>
      <c r="D12" s="15"/>
      <c r="E12" s="15"/>
      <c r="F12" s="15"/>
      <c r="G12" s="15"/>
      <c r="H12" s="16"/>
      <c r="I12" s="15"/>
      <c r="J12" s="15"/>
      <c r="K12" s="15"/>
      <c r="L12" s="4"/>
    </row>
    <row r="13" spans="1:12" ht="14.1" customHeight="1" x14ac:dyDescent="0.2">
      <c r="A13" s="14" t="s">
        <v>175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4"/>
    </row>
    <row r="14" spans="1:12" ht="14.1" customHeight="1" x14ac:dyDescent="0.2">
      <c r="A14" s="7" t="s">
        <v>58</v>
      </c>
      <c r="B14" s="15">
        <v>878</v>
      </c>
      <c r="C14" s="15">
        <v>506</v>
      </c>
      <c r="D14" s="15">
        <v>384</v>
      </c>
      <c r="E14" s="15">
        <v>338</v>
      </c>
      <c r="F14" s="15">
        <v>363</v>
      </c>
      <c r="G14" s="15"/>
      <c r="H14" s="16">
        <v>86039</v>
      </c>
      <c r="I14" s="186"/>
      <c r="J14" s="186"/>
      <c r="K14" s="15"/>
      <c r="L14" s="4"/>
    </row>
    <row r="15" spans="1:12" ht="14.1" customHeight="1" x14ac:dyDescent="0.2">
      <c r="A15" s="7" t="s">
        <v>18</v>
      </c>
      <c r="B15" s="15">
        <v>18</v>
      </c>
      <c r="C15" s="15">
        <v>19</v>
      </c>
      <c r="D15" s="15">
        <v>20</v>
      </c>
      <c r="E15" s="15">
        <v>17</v>
      </c>
      <c r="F15" s="15">
        <v>8</v>
      </c>
      <c r="G15" s="15"/>
      <c r="H15" s="16">
        <v>4290</v>
      </c>
      <c r="I15" s="186"/>
      <c r="J15" s="186"/>
      <c r="K15" s="92"/>
      <c r="L15" s="4"/>
    </row>
    <row r="16" spans="1:12" ht="14.1" customHeight="1" x14ac:dyDescent="0.2">
      <c r="A16" s="7"/>
      <c r="B16" s="15"/>
      <c r="C16" s="15"/>
      <c r="D16" s="15"/>
      <c r="E16" s="15"/>
      <c r="F16" s="15"/>
      <c r="G16" s="15"/>
      <c r="H16" s="16"/>
      <c r="I16" s="15"/>
      <c r="J16" s="15"/>
      <c r="K16" s="15"/>
      <c r="L16" s="4"/>
    </row>
    <row r="17" spans="1:12" ht="14.1" customHeight="1" x14ac:dyDescent="0.2">
      <c r="A17" s="14" t="s">
        <v>6</v>
      </c>
      <c r="B17" s="15"/>
      <c r="C17" s="15"/>
      <c r="D17" s="15"/>
      <c r="E17" s="15"/>
      <c r="F17" s="15"/>
      <c r="G17" s="15"/>
      <c r="H17" s="16"/>
      <c r="I17" s="15"/>
      <c r="J17" s="15"/>
      <c r="K17" s="15"/>
      <c r="L17" s="4"/>
    </row>
    <row r="18" spans="1:12" ht="14.1" customHeight="1" x14ac:dyDescent="0.2">
      <c r="A18" s="7" t="s">
        <v>34</v>
      </c>
      <c r="B18" s="15">
        <v>415</v>
      </c>
      <c r="C18" s="15">
        <v>247</v>
      </c>
      <c r="D18" s="15">
        <v>197</v>
      </c>
      <c r="E18" s="15">
        <v>191</v>
      </c>
      <c r="F18" s="15">
        <v>207</v>
      </c>
      <c r="G18" s="15"/>
      <c r="H18" s="16">
        <v>54578</v>
      </c>
      <c r="I18" s="187"/>
      <c r="J18" s="187"/>
      <c r="K18" s="92"/>
      <c r="L18" s="4"/>
    </row>
    <row r="19" spans="1:12" ht="14.1" customHeight="1" x14ac:dyDescent="0.2">
      <c r="A19" s="7" t="s">
        <v>19</v>
      </c>
      <c r="B19" s="15">
        <v>487</v>
      </c>
      <c r="C19" s="15">
        <v>281</v>
      </c>
      <c r="D19" s="15">
        <v>216</v>
      </c>
      <c r="E19" s="15">
        <v>174</v>
      </c>
      <c r="F19" s="15">
        <v>170</v>
      </c>
      <c r="G19" s="15"/>
      <c r="H19" s="16">
        <v>49780</v>
      </c>
      <c r="I19" s="187"/>
      <c r="J19" s="187"/>
      <c r="K19" s="92"/>
      <c r="L19" s="4"/>
    </row>
    <row r="20" spans="1:12" ht="14.1" customHeight="1" x14ac:dyDescent="0.2">
      <c r="A20" s="7"/>
      <c r="B20" s="15"/>
      <c r="C20" s="15"/>
      <c r="D20" s="15"/>
      <c r="E20" s="15"/>
      <c r="F20" s="15"/>
      <c r="G20" s="15"/>
      <c r="H20" s="16"/>
      <c r="I20" s="15"/>
      <c r="J20" s="15"/>
      <c r="K20" s="15"/>
      <c r="L20" s="4"/>
    </row>
    <row r="21" spans="1:12" ht="14.1" customHeight="1" x14ac:dyDescent="0.2">
      <c r="A21" s="14" t="s">
        <v>127</v>
      </c>
      <c r="B21" s="15"/>
      <c r="C21" s="15"/>
      <c r="D21" s="15"/>
      <c r="E21" s="15"/>
      <c r="F21" s="15"/>
      <c r="G21" s="15"/>
      <c r="H21" s="16"/>
      <c r="I21" s="15"/>
      <c r="K21" s="15"/>
      <c r="L21" s="4"/>
    </row>
    <row r="22" spans="1:12" ht="14.1" customHeight="1" x14ac:dyDescent="0.2">
      <c r="A22" s="7" t="s">
        <v>40</v>
      </c>
      <c r="B22" s="15">
        <v>186</v>
      </c>
      <c r="C22" s="15">
        <v>70</v>
      </c>
      <c r="D22" s="15">
        <v>66</v>
      </c>
      <c r="E22" s="15">
        <v>58</v>
      </c>
      <c r="F22" s="15">
        <v>49</v>
      </c>
      <c r="G22" s="15"/>
      <c r="H22" s="16">
        <v>10470</v>
      </c>
      <c r="I22" s="188"/>
      <c r="J22" s="188"/>
      <c r="K22" s="92"/>
      <c r="L22" s="4"/>
    </row>
    <row r="23" spans="1:12" ht="14.1" customHeight="1" x14ac:dyDescent="0.2">
      <c r="A23" s="7" t="s">
        <v>85</v>
      </c>
      <c r="B23" s="15">
        <v>104</v>
      </c>
      <c r="C23" s="15">
        <v>70</v>
      </c>
      <c r="D23" s="15">
        <v>71</v>
      </c>
      <c r="E23" s="15">
        <v>65</v>
      </c>
      <c r="F23" s="15">
        <v>77</v>
      </c>
      <c r="G23" s="15"/>
      <c r="H23" s="16">
        <v>3127</v>
      </c>
      <c r="I23" s="188"/>
      <c r="J23" s="188"/>
      <c r="K23" s="92"/>
      <c r="L23" s="4"/>
    </row>
    <row r="24" spans="1:12" ht="14.1" customHeight="1" x14ac:dyDescent="0.2">
      <c r="A24" s="7" t="s">
        <v>177</v>
      </c>
      <c r="B24" s="15">
        <v>29</v>
      </c>
      <c r="C24" s="15">
        <v>22</v>
      </c>
      <c r="D24" s="15">
        <v>14</v>
      </c>
      <c r="E24" s="15">
        <v>15</v>
      </c>
      <c r="F24" s="15">
        <v>21</v>
      </c>
      <c r="G24" s="15"/>
      <c r="H24" s="16">
        <v>3870</v>
      </c>
      <c r="I24" s="188"/>
      <c r="J24" s="188"/>
      <c r="K24" s="92"/>
      <c r="L24" s="4"/>
    </row>
    <row r="25" spans="1:12" ht="14.1" customHeight="1" x14ac:dyDescent="0.2">
      <c r="A25" s="7" t="s">
        <v>86</v>
      </c>
      <c r="B25" s="15">
        <v>542</v>
      </c>
      <c r="C25" s="15">
        <v>341</v>
      </c>
      <c r="D25" s="15">
        <v>236</v>
      </c>
      <c r="E25" s="15">
        <v>212</v>
      </c>
      <c r="F25" s="15">
        <v>210</v>
      </c>
      <c r="G25" s="15"/>
      <c r="H25" s="16">
        <v>70286</v>
      </c>
      <c r="I25" s="188"/>
      <c r="J25" s="188"/>
      <c r="K25" s="92"/>
      <c r="L25" s="4"/>
    </row>
    <row r="26" spans="1:12" ht="14.1" customHeight="1" x14ac:dyDescent="0.2">
      <c r="A26" s="7" t="s">
        <v>64</v>
      </c>
      <c r="B26" s="15">
        <v>41</v>
      </c>
      <c r="C26" s="15">
        <v>25</v>
      </c>
      <c r="D26" s="15">
        <v>26</v>
      </c>
      <c r="E26" s="15">
        <v>15</v>
      </c>
      <c r="F26" s="15">
        <v>20</v>
      </c>
      <c r="G26" s="15"/>
      <c r="H26" s="16">
        <v>16605</v>
      </c>
      <c r="I26" s="188"/>
      <c r="J26" s="188"/>
      <c r="K26" s="92"/>
      <c r="L26" s="4"/>
    </row>
    <row r="27" spans="1:12" ht="14.1" customHeight="1" x14ac:dyDescent="0.2">
      <c r="A27" s="7"/>
      <c r="B27" s="15"/>
      <c r="C27" s="15"/>
      <c r="D27" s="15"/>
      <c r="E27" s="15"/>
      <c r="F27" s="15"/>
      <c r="G27" s="15"/>
      <c r="H27" s="16"/>
      <c r="I27" s="15"/>
      <c r="J27" s="15"/>
      <c r="K27" s="15"/>
      <c r="L27" s="4"/>
    </row>
    <row r="28" spans="1:12" ht="14.1" customHeight="1" x14ac:dyDescent="0.2">
      <c r="A28" s="14" t="s">
        <v>176</v>
      </c>
      <c r="B28" s="15"/>
      <c r="C28" s="15"/>
      <c r="D28" s="15"/>
      <c r="E28" s="15"/>
      <c r="F28" s="15"/>
      <c r="G28" s="15"/>
      <c r="H28" s="16"/>
      <c r="I28" s="15"/>
      <c r="J28" s="15"/>
      <c r="K28" s="15"/>
      <c r="L28" s="4"/>
    </row>
    <row r="29" spans="1:12" ht="14.1" customHeight="1" x14ac:dyDescent="0.2">
      <c r="A29" s="7" t="s">
        <v>0</v>
      </c>
      <c r="B29" s="15">
        <v>13</v>
      </c>
      <c r="C29" s="15">
        <v>15</v>
      </c>
      <c r="D29" s="15">
        <v>8</v>
      </c>
      <c r="E29" s="15">
        <v>5</v>
      </c>
      <c r="F29" s="15">
        <v>3</v>
      </c>
      <c r="G29" s="15"/>
      <c r="H29" s="16">
        <v>2552</v>
      </c>
      <c r="I29" s="189"/>
      <c r="J29" s="189"/>
      <c r="K29" s="112"/>
      <c r="L29" s="4"/>
    </row>
    <row r="30" spans="1:12" ht="14.1" customHeight="1" x14ac:dyDescent="0.2">
      <c r="A30" s="7" t="s">
        <v>422</v>
      </c>
      <c r="B30" s="15">
        <v>11</v>
      </c>
      <c r="C30" s="15">
        <v>12</v>
      </c>
      <c r="D30" s="15">
        <v>15</v>
      </c>
      <c r="E30" s="15">
        <v>12</v>
      </c>
      <c r="F30" s="15">
        <v>28</v>
      </c>
      <c r="G30" s="15"/>
      <c r="H30" s="16">
        <v>4259</v>
      </c>
      <c r="I30" s="189"/>
      <c r="J30" s="189"/>
      <c r="K30" s="92"/>
      <c r="L30" s="4"/>
    </row>
    <row r="31" spans="1:12" ht="14.1" customHeight="1" x14ac:dyDescent="0.2">
      <c r="A31" s="7" t="s">
        <v>421</v>
      </c>
      <c r="B31" s="15">
        <v>29</v>
      </c>
      <c r="C31" s="15">
        <v>18</v>
      </c>
      <c r="D31" s="15">
        <v>16</v>
      </c>
      <c r="E31" s="15">
        <v>32</v>
      </c>
      <c r="F31" s="15">
        <v>20</v>
      </c>
      <c r="G31" s="15"/>
      <c r="H31" s="254">
        <v>5425</v>
      </c>
      <c r="I31" s="226"/>
      <c r="J31" s="112"/>
      <c r="K31" s="92"/>
      <c r="L31" s="4"/>
    </row>
    <row r="32" spans="1:12" ht="14.1" customHeight="1" x14ac:dyDescent="0.2">
      <c r="A32" s="66" t="s">
        <v>63</v>
      </c>
      <c r="B32" s="15"/>
      <c r="C32" s="15"/>
      <c r="D32" s="15"/>
      <c r="E32" s="15"/>
      <c r="F32" s="15"/>
      <c r="G32" s="15"/>
      <c r="H32" s="16"/>
      <c r="I32" s="190"/>
      <c r="J32" s="190"/>
      <c r="K32" s="15"/>
      <c r="L32" s="4"/>
    </row>
    <row r="33" spans="1:13" ht="9.9499999999999993" customHeight="1" x14ac:dyDescent="0.2">
      <c r="A33" s="66" t="s">
        <v>215</v>
      </c>
      <c r="B33" s="15">
        <v>95</v>
      </c>
      <c r="C33" s="15">
        <v>64</v>
      </c>
      <c r="D33" s="15">
        <v>48</v>
      </c>
      <c r="E33" s="15">
        <v>52</v>
      </c>
      <c r="F33" s="15">
        <v>44</v>
      </c>
      <c r="G33" s="15"/>
      <c r="H33" s="16">
        <v>18961</v>
      </c>
      <c r="I33" s="226"/>
      <c r="J33" s="226"/>
      <c r="K33" s="112"/>
      <c r="L33" s="112"/>
      <c r="M33" s="112"/>
    </row>
    <row r="34" spans="1:13" ht="14.1" customHeight="1" x14ac:dyDescent="0.2">
      <c r="A34" s="66" t="s">
        <v>55</v>
      </c>
      <c r="B34" s="15">
        <v>36</v>
      </c>
      <c r="C34" s="15">
        <v>27</v>
      </c>
      <c r="D34" s="15">
        <v>17</v>
      </c>
      <c r="E34" s="15">
        <v>20</v>
      </c>
      <c r="F34" s="15">
        <v>38</v>
      </c>
      <c r="G34" s="15"/>
      <c r="H34" s="16">
        <v>5129</v>
      </c>
      <c r="I34" s="112"/>
      <c r="J34" s="112"/>
      <c r="K34" s="112"/>
      <c r="L34" s="112"/>
      <c r="M34" s="112"/>
    </row>
    <row r="35" spans="1:13" ht="14.1" customHeight="1" x14ac:dyDescent="0.2">
      <c r="A35" s="66" t="s">
        <v>420</v>
      </c>
      <c r="B35" s="15">
        <v>368</v>
      </c>
      <c r="C35" s="15">
        <v>227</v>
      </c>
      <c r="D35" s="15">
        <v>141</v>
      </c>
      <c r="E35" s="15">
        <v>111</v>
      </c>
      <c r="F35" s="15">
        <v>111</v>
      </c>
      <c r="G35" s="15"/>
      <c r="H35" s="16">
        <v>35205</v>
      </c>
      <c r="I35" s="190"/>
      <c r="J35" s="190"/>
      <c r="K35" s="112"/>
      <c r="L35" s="112"/>
      <c r="M35" s="112"/>
    </row>
    <row r="36" spans="1:13" ht="14.1" customHeight="1" x14ac:dyDescent="0.2">
      <c r="A36" s="66" t="s">
        <v>59</v>
      </c>
      <c r="B36" s="15">
        <v>193</v>
      </c>
      <c r="C36" s="15">
        <v>69</v>
      </c>
      <c r="D36" s="15">
        <v>64</v>
      </c>
      <c r="E36" s="15">
        <v>55</v>
      </c>
      <c r="F36" s="15">
        <v>51</v>
      </c>
      <c r="G36" s="15"/>
      <c r="H36" s="16">
        <v>10607</v>
      </c>
      <c r="I36" s="112"/>
      <c r="J36" s="112"/>
      <c r="L36" s="45"/>
      <c r="M36" s="45"/>
    </row>
    <row r="37" spans="1:13" ht="14.1" customHeight="1" x14ac:dyDescent="0.2">
      <c r="A37" s="66" t="s">
        <v>105</v>
      </c>
      <c r="B37" s="15">
        <v>114</v>
      </c>
      <c r="C37" s="15">
        <v>71</v>
      </c>
      <c r="D37" s="15">
        <v>78</v>
      </c>
      <c r="E37" s="15">
        <v>62</v>
      </c>
      <c r="F37" s="15">
        <v>61</v>
      </c>
      <c r="G37" s="15"/>
      <c r="H37" s="16">
        <v>5725</v>
      </c>
      <c r="I37" s="112"/>
      <c r="J37" s="112"/>
      <c r="K37" s="15"/>
      <c r="L37" s="112"/>
      <c r="M37" s="112"/>
    </row>
    <row r="38" spans="1:13" ht="14.1" customHeight="1" x14ac:dyDescent="0.2">
      <c r="A38" s="66" t="s">
        <v>106</v>
      </c>
      <c r="B38" s="15">
        <v>43</v>
      </c>
      <c r="C38" s="15">
        <v>25</v>
      </c>
      <c r="D38" s="15">
        <v>26</v>
      </c>
      <c r="E38" s="15">
        <v>16</v>
      </c>
      <c r="F38" s="15">
        <v>21</v>
      </c>
      <c r="G38" s="15"/>
      <c r="H38" s="16">
        <v>16495</v>
      </c>
      <c r="I38" s="112"/>
      <c r="J38" s="112"/>
      <c r="L38" s="4"/>
    </row>
    <row r="39" spans="1:13" ht="14.1" customHeight="1" x14ac:dyDescent="0.2">
      <c r="A39" s="19"/>
      <c r="B39" s="20"/>
      <c r="C39" s="20"/>
      <c r="D39" s="192"/>
      <c r="E39" s="193"/>
      <c r="F39" s="193"/>
      <c r="G39" s="56"/>
      <c r="H39" s="253"/>
      <c r="I39" s="191"/>
      <c r="J39" s="191"/>
      <c r="K39" s="4"/>
      <c r="L39" s="4"/>
    </row>
    <row r="40" spans="1:13" ht="14.1" customHeight="1" x14ac:dyDescent="0.2">
      <c r="A40" s="26" t="s">
        <v>434</v>
      </c>
      <c r="B40" s="23"/>
      <c r="C40" s="23"/>
      <c r="D40" s="47"/>
      <c r="E40" s="47"/>
      <c r="F40" s="47"/>
      <c r="G40" s="57"/>
      <c r="H40" s="244"/>
      <c r="I40" s="112"/>
      <c r="J40" s="112"/>
      <c r="L40" s="4"/>
    </row>
    <row r="41" spans="1:13" ht="14.1" customHeight="1" x14ac:dyDescent="0.2">
      <c r="A41" s="26" t="s">
        <v>286</v>
      </c>
      <c r="D41" s="194"/>
      <c r="E41" s="194"/>
      <c r="F41" s="194"/>
      <c r="I41" s="191"/>
      <c r="J41" s="191"/>
    </row>
    <row r="42" spans="1:13" ht="14.1" customHeight="1" x14ac:dyDescent="0.2">
      <c r="A42" s="26" t="s">
        <v>367</v>
      </c>
      <c r="J42" s="113"/>
      <c r="K42" s="113"/>
    </row>
    <row r="53" spans="8:8" x14ac:dyDescent="0.2">
      <c r="H53" s="5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M5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2" style="5" customWidth="1"/>
    <col min="2" max="6" width="9.42578125" style="5" customWidth="1"/>
    <col min="7" max="7" width="2.7109375" style="5" customWidth="1"/>
    <col min="8" max="8" width="10.28515625" style="24" customWidth="1"/>
    <col min="9" max="9" width="11.42578125" style="24"/>
    <col min="10" max="16384" width="11.42578125" style="5"/>
  </cols>
  <sheetData>
    <row r="1" spans="1:13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I1" s="3"/>
    </row>
    <row r="2" spans="1:13" ht="14.1" customHeight="1" x14ac:dyDescent="0.2">
      <c r="A2" s="4"/>
      <c r="B2" s="4"/>
      <c r="C2" s="4"/>
      <c r="D2" s="4"/>
      <c r="E2" s="4"/>
      <c r="F2" s="4"/>
      <c r="G2" s="4"/>
      <c r="H2" s="4"/>
      <c r="I2" s="3"/>
      <c r="J2" s="164" t="s">
        <v>321</v>
      </c>
    </row>
    <row r="3" spans="1:13" ht="14.1" customHeight="1" x14ac:dyDescent="0.2">
      <c r="A3" s="35" t="s">
        <v>394</v>
      </c>
      <c r="B3" s="4"/>
      <c r="C3" s="4"/>
      <c r="D3" s="4"/>
      <c r="E3" s="4"/>
      <c r="F3" s="4"/>
      <c r="G3" s="4"/>
      <c r="H3" s="4"/>
      <c r="J3" s="45"/>
    </row>
    <row r="4" spans="1:13" ht="14.1" customHeight="1" x14ac:dyDescent="0.2">
      <c r="A4" s="6"/>
      <c r="B4" s="4"/>
      <c r="C4" s="4"/>
      <c r="D4" s="4"/>
      <c r="E4" s="4"/>
      <c r="F4" s="4"/>
      <c r="G4" s="4"/>
      <c r="H4" s="4"/>
      <c r="J4" s="45"/>
    </row>
    <row r="5" spans="1:13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J5" s="126"/>
    </row>
    <row r="6" spans="1:13" ht="14.1" customHeight="1" x14ac:dyDescent="0.2">
      <c r="A6" s="10"/>
      <c r="B6" s="11">
        <v>2013</v>
      </c>
      <c r="C6" s="11">
        <v>2014</v>
      </c>
      <c r="D6" s="11">
        <v>2015</v>
      </c>
      <c r="E6" s="11">
        <v>2016</v>
      </c>
      <c r="F6" s="11">
        <v>2017</v>
      </c>
      <c r="G6" s="12"/>
      <c r="H6" s="11">
        <v>2017</v>
      </c>
    </row>
    <row r="7" spans="1:13" ht="14.1" customHeight="1" x14ac:dyDescent="0.2">
      <c r="A7" s="7"/>
      <c r="B7" s="13"/>
      <c r="C7" s="13"/>
      <c r="D7" s="13"/>
      <c r="E7" s="13"/>
      <c r="F7" s="13"/>
      <c r="G7" s="13"/>
      <c r="H7" s="13"/>
    </row>
    <row r="8" spans="1:13" ht="14.1" customHeight="1" x14ac:dyDescent="0.2">
      <c r="A8" s="7"/>
      <c r="B8" s="28"/>
      <c r="C8" s="28"/>
      <c r="D8" s="28"/>
      <c r="E8" s="28"/>
      <c r="F8" s="28"/>
      <c r="G8" s="28"/>
      <c r="H8" s="28"/>
      <c r="J8" s="135"/>
      <c r="K8" s="135"/>
      <c r="L8" s="135"/>
      <c r="M8" s="135"/>
    </row>
    <row r="9" spans="1:13" ht="14.1" customHeight="1" x14ac:dyDescent="0.2">
      <c r="A9" s="14" t="s">
        <v>79</v>
      </c>
      <c r="B9" s="28">
        <v>5760</v>
      </c>
      <c r="C9" s="28">
        <v>5202</v>
      </c>
      <c r="D9" s="28">
        <v>4594</v>
      </c>
      <c r="E9" s="28">
        <v>3882.4166666666665</v>
      </c>
      <c r="F9" s="28">
        <v>4382</v>
      </c>
      <c r="G9" s="28"/>
      <c r="H9" s="28">
        <v>550630.66666666651</v>
      </c>
      <c r="I9" s="28"/>
      <c r="J9" s="139"/>
      <c r="K9" s="135"/>
      <c r="L9" s="135"/>
      <c r="M9" s="135"/>
    </row>
    <row r="10" spans="1:13" ht="14.1" customHeight="1" x14ac:dyDescent="0.2">
      <c r="A10" s="7" t="s">
        <v>34</v>
      </c>
      <c r="B10" s="28">
        <v>3298</v>
      </c>
      <c r="C10" s="28">
        <v>2797</v>
      </c>
      <c r="D10" s="28">
        <v>2303</v>
      </c>
      <c r="E10" s="28">
        <v>1869.8333333333333</v>
      </c>
      <c r="F10" s="28">
        <v>2018.5833333333333</v>
      </c>
      <c r="G10" s="28"/>
      <c r="H10" s="28">
        <v>260228.41666666666</v>
      </c>
      <c r="I10" s="28"/>
      <c r="J10" s="139"/>
      <c r="K10" s="135"/>
      <c r="L10" s="135"/>
      <c r="M10" s="135"/>
    </row>
    <row r="11" spans="1:13" ht="14.1" customHeight="1" x14ac:dyDescent="0.2">
      <c r="A11" s="7" t="s">
        <v>19</v>
      </c>
      <c r="B11" s="28">
        <v>2462</v>
      </c>
      <c r="C11" s="28">
        <v>2405</v>
      </c>
      <c r="D11" s="28">
        <v>2291</v>
      </c>
      <c r="E11" s="28">
        <v>2012.5833333333333</v>
      </c>
      <c r="F11" s="28">
        <v>2363.4166666666665</v>
      </c>
      <c r="G11" s="28"/>
      <c r="H11" s="28">
        <v>290402.25</v>
      </c>
      <c r="I11" s="28"/>
      <c r="J11" s="139"/>
      <c r="K11" s="135"/>
      <c r="L11" s="135"/>
      <c r="M11" s="135"/>
    </row>
    <row r="12" spans="1:13" ht="14.1" customHeight="1" x14ac:dyDescent="0.2">
      <c r="A12" s="7"/>
      <c r="B12" s="28"/>
      <c r="C12" s="28"/>
      <c r="D12" s="28"/>
      <c r="E12" s="28"/>
      <c r="F12" s="28"/>
      <c r="G12" s="28"/>
      <c r="H12" s="28"/>
      <c r="I12" s="28"/>
      <c r="J12" s="139"/>
      <c r="K12" s="135"/>
      <c r="L12" s="135"/>
      <c r="M12" s="135"/>
    </row>
    <row r="13" spans="1:13" ht="14.1" customHeight="1" x14ac:dyDescent="0.2">
      <c r="A13" s="48" t="s">
        <v>202</v>
      </c>
      <c r="B13" s="28">
        <v>34071</v>
      </c>
      <c r="C13" s="28">
        <v>38096</v>
      </c>
      <c r="D13" s="165">
        <v>43185</v>
      </c>
      <c r="E13" s="165">
        <v>46777</v>
      </c>
      <c r="F13" s="165">
        <v>46753</v>
      </c>
      <c r="G13" s="28"/>
      <c r="H13" s="218">
        <v>3678703</v>
      </c>
      <c r="I13" s="28"/>
      <c r="J13" s="139"/>
      <c r="K13" s="135"/>
      <c r="L13" s="135"/>
      <c r="M13" s="135"/>
    </row>
    <row r="14" spans="1:13" ht="14.1" customHeight="1" x14ac:dyDescent="0.2">
      <c r="A14" s="49" t="s">
        <v>34</v>
      </c>
      <c r="B14" s="28">
        <v>25269</v>
      </c>
      <c r="C14" s="28">
        <v>28323</v>
      </c>
      <c r="D14" s="28">
        <v>31789</v>
      </c>
      <c r="E14" s="28">
        <v>34296</v>
      </c>
      <c r="F14" s="28">
        <v>33255</v>
      </c>
      <c r="G14" s="28"/>
      <c r="H14" s="218">
        <v>2357892</v>
      </c>
      <c r="I14" s="28"/>
      <c r="J14" s="139"/>
      <c r="K14" s="135"/>
      <c r="L14" s="135"/>
      <c r="M14" s="135"/>
    </row>
    <row r="15" spans="1:13" ht="14.1" customHeight="1" x14ac:dyDescent="0.2">
      <c r="A15" s="49" t="s">
        <v>19</v>
      </c>
      <c r="B15" s="28">
        <v>8802</v>
      </c>
      <c r="C15" s="28">
        <v>9773</v>
      </c>
      <c r="D15" s="28">
        <v>11396</v>
      </c>
      <c r="E15" s="28">
        <v>12481</v>
      </c>
      <c r="F15" s="28">
        <v>13498</v>
      </c>
      <c r="G15" s="28"/>
      <c r="H15" s="218">
        <v>1320811</v>
      </c>
      <c r="I15" s="28"/>
      <c r="J15" s="139"/>
      <c r="K15" s="135"/>
      <c r="L15" s="136"/>
      <c r="M15" s="136"/>
    </row>
    <row r="16" spans="1:13" ht="14.1" customHeight="1" x14ac:dyDescent="0.2">
      <c r="A16" s="48"/>
      <c r="B16" s="28"/>
      <c r="C16" s="28"/>
      <c r="D16" s="28"/>
      <c r="E16" s="28"/>
      <c r="F16" s="28"/>
      <c r="G16" s="28"/>
      <c r="H16" s="265"/>
      <c r="I16" s="50"/>
      <c r="J16" s="139"/>
      <c r="K16" s="135"/>
      <c r="L16" s="135"/>
      <c r="M16" s="135"/>
    </row>
    <row r="17" spans="1:13" ht="14.1" customHeight="1" x14ac:dyDescent="0.2">
      <c r="A17" s="51" t="s">
        <v>203</v>
      </c>
      <c r="B17" s="28">
        <v>1824</v>
      </c>
      <c r="C17" s="28">
        <v>1929</v>
      </c>
      <c r="D17" s="28">
        <v>2471</v>
      </c>
      <c r="E17" s="28">
        <v>2406</v>
      </c>
      <c r="F17" s="28">
        <v>2708</v>
      </c>
      <c r="G17" s="28"/>
      <c r="H17" s="218">
        <v>401906</v>
      </c>
      <c r="I17" s="28"/>
      <c r="J17" s="139"/>
      <c r="K17" s="135"/>
      <c r="L17" s="135"/>
      <c r="M17" s="135"/>
    </row>
    <row r="18" spans="1:13" ht="14.1" customHeight="1" x14ac:dyDescent="0.2">
      <c r="A18" s="51" t="s">
        <v>200</v>
      </c>
      <c r="B18" s="28">
        <v>890</v>
      </c>
      <c r="C18" s="28">
        <v>860</v>
      </c>
      <c r="D18" s="28">
        <v>1232</v>
      </c>
      <c r="E18" s="28">
        <v>1283</v>
      </c>
      <c r="F18" s="28">
        <v>1433</v>
      </c>
      <c r="G18" s="28"/>
      <c r="H18" s="218">
        <v>218600</v>
      </c>
      <c r="I18" s="28"/>
      <c r="J18" s="139"/>
      <c r="K18" s="135"/>
      <c r="L18" s="135"/>
      <c r="M18" s="135"/>
    </row>
    <row r="19" spans="1:13" ht="14.1" customHeight="1" x14ac:dyDescent="0.2">
      <c r="A19" s="51" t="s">
        <v>201</v>
      </c>
      <c r="B19" s="28">
        <v>934</v>
      </c>
      <c r="C19" s="28">
        <v>1069</v>
      </c>
      <c r="D19" s="28">
        <v>1239</v>
      </c>
      <c r="E19" s="28">
        <v>1123</v>
      </c>
      <c r="F19" s="28">
        <v>1275</v>
      </c>
      <c r="G19" s="28"/>
      <c r="H19" s="218">
        <v>183306</v>
      </c>
      <c r="I19" s="28"/>
      <c r="J19" s="139"/>
      <c r="K19" s="135"/>
      <c r="L19" s="135"/>
      <c r="M19" s="135"/>
    </row>
    <row r="20" spans="1:13" ht="14.1" customHeight="1" x14ac:dyDescent="0.2">
      <c r="A20" s="51"/>
      <c r="B20" s="28"/>
      <c r="C20" s="28"/>
      <c r="D20" s="28"/>
      <c r="E20" s="28"/>
      <c r="F20" s="28"/>
      <c r="G20" s="28"/>
      <c r="H20" s="218"/>
      <c r="I20" s="28"/>
      <c r="J20" s="139"/>
      <c r="K20" s="135"/>
      <c r="L20" s="135"/>
      <c r="M20" s="135"/>
    </row>
    <row r="21" spans="1:13" ht="14.1" customHeight="1" x14ac:dyDescent="0.2">
      <c r="A21" s="51" t="s">
        <v>204</v>
      </c>
      <c r="B21" s="28">
        <v>32247</v>
      </c>
      <c r="C21" s="28">
        <v>36167</v>
      </c>
      <c r="D21" s="28">
        <v>40714</v>
      </c>
      <c r="E21" s="28">
        <v>44371</v>
      </c>
      <c r="F21" s="28">
        <v>44045</v>
      </c>
      <c r="G21" s="28"/>
      <c r="H21" s="218">
        <v>3276797</v>
      </c>
      <c r="I21" s="28"/>
      <c r="J21" s="139"/>
      <c r="K21" s="135"/>
      <c r="L21" s="135"/>
      <c r="M21" s="135"/>
    </row>
    <row r="22" spans="1:13" ht="14.1" customHeight="1" x14ac:dyDescent="0.2">
      <c r="A22" s="51" t="s">
        <v>200</v>
      </c>
      <c r="B22" s="28">
        <v>24379</v>
      </c>
      <c r="C22" s="28">
        <v>27463</v>
      </c>
      <c r="D22" s="28">
        <v>30557</v>
      </c>
      <c r="E22" s="28">
        <v>33013</v>
      </c>
      <c r="F22" s="28">
        <v>31822</v>
      </c>
      <c r="G22" s="28"/>
      <c r="H22" s="218">
        <v>2139212</v>
      </c>
      <c r="I22" s="28"/>
      <c r="J22" s="139"/>
      <c r="K22" s="135"/>
      <c r="L22" s="135"/>
      <c r="M22" s="135"/>
    </row>
    <row r="23" spans="1:13" ht="14.1" customHeight="1" x14ac:dyDescent="0.2">
      <c r="A23" s="51" t="s">
        <v>201</v>
      </c>
      <c r="B23" s="28">
        <v>7868</v>
      </c>
      <c r="C23" s="28">
        <v>8704</v>
      </c>
      <c r="D23" s="28">
        <v>10157</v>
      </c>
      <c r="E23" s="28">
        <v>11358</v>
      </c>
      <c r="F23" s="28">
        <v>12223</v>
      </c>
      <c r="G23" s="28"/>
      <c r="H23" s="218">
        <v>1137585</v>
      </c>
      <c r="I23" s="28"/>
      <c r="J23" s="139"/>
    </row>
    <row r="24" spans="1:13" ht="14.1" customHeight="1" x14ac:dyDescent="0.2">
      <c r="A24" s="19"/>
      <c r="B24" s="20"/>
      <c r="C24" s="20"/>
      <c r="D24" s="20"/>
      <c r="E24" s="20"/>
      <c r="F24" s="20"/>
      <c r="G24" s="20"/>
      <c r="H24" s="20"/>
    </row>
    <row r="25" spans="1:13" ht="14.1" customHeight="1" x14ac:dyDescent="0.2">
      <c r="A25" s="26" t="s">
        <v>445</v>
      </c>
      <c r="B25" s="13"/>
      <c r="C25" s="77"/>
      <c r="D25" s="13"/>
      <c r="E25" s="13"/>
      <c r="F25" s="13"/>
      <c r="G25" s="15"/>
      <c r="H25" s="15"/>
      <c r="I25" s="264"/>
    </row>
    <row r="26" spans="1:13" ht="9.9499999999999993" customHeight="1" x14ac:dyDescent="0.2">
      <c r="A26" s="26" t="s">
        <v>446</v>
      </c>
      <c r="B26" s="13"/>
      <c r="C26" s="77"/>
      <c r="D26" s="13"/>
      <c r="E26" s="13"/>
      <c r="F26" s="13"/>
      <c r="G26" s="15"/>
      <c r="H26" s="15"/>
      <c r="I26" s="264"/>
    </row>
    <row r="27" spans="1:13" x14ac:dyDescent="0.2">
      <c r="B27" s="24"/>
      <c r="C27" s="24"/>
      <c r="D27" s="24"/>
      <c r="E27" s="24"/>
      <c r="F27" s="24"/>
      <c r="G27" s="24"/>
      <c r="J27" s="24"/>
    </row>
    <row r="28" spans="1:13" x14ac:dyDescent="0.2">
      <c r="B28" s="24"/>
      <c r="C28" s="24"/>
      <c r="D28" s="24"/>
      <c r="E28" s="24"/>
      <c r="F28" s="24"/>
      <c r="G28" s="24"/>
      <c r="J28" s="24"/>
    </row>
    <row r="29" spans="1:13" ht="15" x14ac:dyDescent="0.2">
      <c r="A29" s="270" t="s">
        <v>400</v>
      </c>
      <c r="B29" s="271"/>
      <c r="C29" s="271"/>
      <c r="D29" s="271"/>
      <c r="E29" s="271"/>
      <c r="F29" s="271"/>
      <c r="G29" s="271"/>
      <c r="J29" s="24"/>
    </row>
    <row r="30" spans="1:13" x14ac:dyDescent="0.2">
      <c r="B30" s="24"/>
      <c r="C30" s="24"/>
      <c r="D30" s="24"/>
      <c r="E30" s="24"/>
      <c r="F30" s="24"/>
      <c r="G30" s="24"/>
      <c r="J30" s="24"/>
    </row>
    <row r="53" spans="8:8" x14ac:dyDescent="0.2">
      <c r="H53" s="5"/>
    </row>
  </sheetData>
  <mergeCells count="1">
    <mergeCell ref="A29:G29"/>
  </mergeCells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T80"/>
  <sheetViews>
    <sheetView zoomScaleNormal="100" zoomScaleSheetLayoutView="75" workbookViewId="0">
      <selection activeCell="J2" sqref="J2"/>
    </sheetView>
  </sheetViews>
  <sheetFormatPr baseColWidth="10" defaultColWidth="11.42578125" defaultRowHeight="12.75" x14ac:dyDescent="0.2"/>
  <cols>
    <col min="1" max="1" width="31.85546875" style="5" customWidth="1"/>
    <col min="2" max="6" width="9.42578125" style="5" customWidth="1"/>
    <col min="7" max="7" width="2.7109375" style="5" customWidth="1"/>
    <col min="8" max="8" width="10.140625" style="24" customWidth="1"/>
    <col min="9" max="9" width="10.140625" customWidth="1"/>
    <col min="10" max="10" width="32.28515625" style="5" bestFit="1" customWidth="1"/>
    <col min="11" max="11" width="10.7109375" style="5" customWidth="1"/>
    <col min="12" max="16384" width="11.42578125" style="5"/>
  </cols>
  <sheetData>
    <row r="1" spans="1:19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J1" s="4"/>
      <c r="L1" s="4"/>
      <c r="M1" s="4"/>
      <c r="N1" s="4"/>
      <c r="O1" s="4"/>
      <c r="P1" s="4"/>
      <c r="Q1" s="4"/>
      <c r="R1" s="4"/>
      <c r="S1" s="4"/>
    </row>
    <row r="2" spans="1:19" ht="14.1" customHeight="1" x14ac:dyDescent="0.2">
      <c r="A2" s="4"/>
      <c r="B2" s="4"/>
      <c r="C2" s="4"/>
      <c r="D2" s="4"/>
      <c r="G2" s="4"/>
      <c r="H2" s="4"/>
      <c r="J2" s="164" t="s">
        <v>321</v>
      </c>
      <c r="L2" s="4"/>
      <c r="M2" s="4"/>
      <c r="N2" s="4"/>
      <c r="O2" s="4"/>
      <c r="P2" s="4"/>
      <c r="Q2" s="4"/>
      <c r="R2" s="4"/>
      <c r="S2" s="4"/>
    </row>
    <row r="3" spans="1:19" ht="14.1" customHeight="1" x14ac:dyDescent="0.2">
      <c r="A3" s="6" t="s">
        <v>395</v>
      </c>
      <c r="B3" s="4"/>
      <c r="C3" s="4"/>
      <c r="D3" s="4"/>
      <c r="G3" s="4"/>
      <c r="H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4.1" customHeight="1" x14ac:dyDescent="0.2">
      <c r="A4" s="6"/>
      <c r="B4" s="4"/>
      <c r="C4" s="4"/>
      <c r="D4" s="4"/>
      <c r="E4" s="4"/>
      <c r="F4" s="4"/>
      <c r="G4" s="4"/>
      <c r="H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J5" s="126"/>
      <c r="L5" s="4"/>
      <c r="M5" s="4"/>
      <c r="N5" s="4"/>
      <c r="O5" s="4"/>
      <c r="P5" s="4"/>
      <c r="Q5" s="4"/>
      <c r="R5" s="4"/>
      <c r="S5" s="4"/>
    </row>
    <row r="6" spans="1:19" ht="14.1" customHeight="1" x14ac:dyDescent="0.2">
      <c r="A6" s="10"/>
      <c r="B6" s="53">
        <v>2013</v>
      </c>
      <c r="C6" s="53">
        <v>2014</v>
      </c>
      <c r="D6" s="53">
        <v>2015</v>
      </c>
      <c r="E6" s="53">
        <v>2016</v>
      </c>
      <c r="F6" s="53">
        <v>2017</v>
      </c>
      <c r="G6" s="12"/>
      <c r="H6" s="53">
        <v>2017</v>
      </c>
      <c r="L6" s="4"/>
      <c r="M6" s="4"/>
      <c r="N6" s="4"/>
      <c r="O6" s="4"/>
      <c r="P6" s="4"/>
      <c r="Q6" s="4"/>
      <c r="R6" s="4"/>
      <c r="S6" s="4"/>
    </row>
    <row r="7" spans="1:19" ht="14.1" customHeight="1" x14ac:dyDescent="0.2">
      <c r="A7" s="7"/>
      <c r="B7" s="13"/>
      <c r="C7" s="13"/>
      <c r="D7" s="4"/>
      <c r="E7" s="4"/>
      <c r="F7" s="4"/>
      <c r="G7" s="15"/>
      <c r="H7" s="15"/>
      <c r="L7" s="4"/>
      <c r="M7" s="4"/>
      <c r="N7" s="4"/>
      <c r="O7" s="4"/>
      <c r="P7" s="4"/>
      <c r="Q7" s="4"/>
      <c r="R7" s="4"/>
      <c r="S7" s="4"/>
    </row>
    <row r="8" spans="1:19" ht="14.1" customHeight="1" x14ac:dyDescent="0.2">
      <c r="A8" s="14" t="s">
        <v>27</v>
      </c>
      <c r="B8" s="15">
        <v>12717.462500000001</v>
      </c>
      <c r="C8" s="15">
        <v>12508.025000000001</v>
      </c>
      <c r="D8" s="15">
        <v>13021.833333333334</v>
      </c>
      <c r="E8" s="15">
        <v>13595.25</v>
      </c>
      <c r="F8" s="15">
        <v>14257.595833333333</v>
      </c>
      <c r="G8" s="15"/>
      <c r="H8" s="15">
        <v>1813472.8291666668</v>
      </c>
      <c r="J8" s="45"/>
      <c r="L8" s="127"/>
      <c r="M8" s="4"/>
      <c r="N8" s="4"/>
      <c r="O8" s="4"/>
      <c r="P8" s="4"/>
      <c r="Q8" s="4"/>
      <c r="R8" s="4"/>
      <c r="S8" s="4"/>
    </row>
    <row r="9" spans="1:19" ht="14.1" customHeight="1" x14ac:dyDescent="0.2">
      <c r="A9" s="66"/>
      <c r="B9" s="66"/>
      <c r="C9" s="66"/>
      <c r="D9" s="66"/>
      <c r="E9" s="66"/>
      <c r="F9" s="66"/>
      <c r="G9" s="15"/>
      <c r="H9" s="15"/>
      <c r="L9" s="127"/>
      <c r="M9" s="66"/>
      <c r="N9" s="4"/>
      <c r="O9" s="4"/>
      <c r="P9" s="4"/>
      <c r="Q9" s="4"/>
      <c r="R9" s="4"/>
      <c r="S9" s="4"/>
    </row>
    <row r="10" spans="1:19" ht="14.1" customHeight="1" x14ac:dyDescent="0.2">
      <c r="A10" s="94" t="s">
        <v>6</v>
      </c>
      <c r="B10" s="45"/>
      <c r="C10" s="45"/>
      <c r="D10" s="45"/>
      <c r="E10" s="45"/>
      <c r="F10" s="45"/>
      <c r="G10" s="45"/>
      <c r="H10" s="45"/>
      <c r="L10" s="127"/>
      <c r="M10" s="66"/>
      <c r="N10" s="4"/>
      <c r="O10" s="4"/>
      <c r="P10" s="4"/>
      <c r="Q10" s="4"/>
      <c r="R10" s="4"/>
      <c r="S10" s="4"/>
    </row>
    <row r="11" spans="1:19" ht="14.1" customHeight="1" x14ac:dyDescent="0.2">
      <c r="A11" s="66" t="s">
        <v>34</v>
      </c>
      <c r="B11" s="15">
        <v>6685.9649999999992</v>
      </c>
      <c r="C11" s="15">
        <v>6654.0291666666672</v>
      </c>
      <c r="D11" s="15">
        <v>7107.666666666667</v>
      </c>
      <c r="E11" s="15">
        <v>7466.5141666666677</v>
      </c>
      <c r="F11" s="15">
        <v>7939.979166666667</v>
      </c>
      <c r="G11" s="15"/>
      <c r="H11" s="15">
        <v>1010449.6666666666</v>
      </c>
      <c r="L11" s="127"/>
      <c r="M11" s="66"/>
      <c r="N11" s="4"/>
      <c r="O11" s="4"/>
      <c r="P11" s="4"/>
      <c r="Q11" s="4"/>
      <c r="R11" s="4"/>
      <c r="S11" s="4"/>
    </row>
    <row r="12" spans="1:19" ht="14.1" customHeight="1" x14ac:dyDescent="0.2">
      <c r="A12" s="66" t="s">
        <v>19</v>
      </c>
      <c r="B12" s="15">
        <v>6030.7833333333338</v>
      </c>
      <c r="C12" s="15">
        <v>5853.9958333333334</v>
      </c>
      <c r="D12" s="15">
        <v>5914.166666666667</v>
      </c>
      <c r="E12" s="15">
        <v>6128.2441666666673</v>
      </c>
      <c r="F12" s="15">
        <v>6317.6166666666659</v>
      </c>
      <c r="G12" s="15"/>
      <c r="H12" s="15">
        <v>803013.83916666673</v>
      </c>
      <c r="L12" s="127"/>
      <c r="M12" s="66"/>
      <c r="N12" s="4"/>
      <c r="O12" s="4"/>
      <c r="P12" s="4"/>
      <c r="Q12" s="4"/>
      <c r="R12" s="4"/>
      <c r="S12" s="4"/>
    </row>
    <row r="13" spans="1:19" ht="14.1" customHeight="1" x14ac:dyDescent="0.2">
      <c r="A13" s="66" t="s">
        <v>64</v>
      </c>
      <c r="B13" s="28">
        <v>0.9522222222222223</v>
      </c>
      <c r="C13" s="28" t="s">
        <v>107</v>
      </c>
      <c r="D13" s="28" t="s">
        <v>107</v>
      </c>
      <c r="E13" s="28" t="s">
        <v>107</v>
      </c>
      <c r="F13" s="28" t="s">
        <v>107</v>
      </c>
      <c r="G13" s="15"/>
      <c r="H13" s="15">
        <v>9.3233333333333324</v>
      </c>
      <c r="L13" s="127"/>
      <c r="M13" s="4"/>
      <c r="N13" s="4"/>
      <c r="O13" s="4"/>
      <c r="P13" s="4"/>
      <c r="Q13" s="4"/>
      <c r="R13" s="4"/>
      <c r="S13" s="4"/>
    </row>
    <row r="14" spans="1:19" ht="14.1" customHeight="1" x14ac:dyDescent="0.2">
      <c r="A14" s="66"/>
      <c r="B14" s="15"/>
      <c r="C14" s="15"/>
      <c r="D14" s="15"/>
      <c r="E14" s="15"/>
      <c r="F14" s="15"/>
      <c r="G14" s="15"/>
      <c r="H14" s="15"/>
      <c r="J14" s="4"/>
      <c r="K14" s="4"/>
      <c r="L14" s="127"/>
      <c r="M14" s="4"/>
      <c r="N14" s="4"/>
      <c r="O14" s="4"/>
      <c r="P14" s="4"/>
      <c r="Q14" s="4"/>
      <c r="R14" s="4"/>
      <c r="S14" s="4"/>
    </row>
    <row r="15" spans="1:19" ht="14.1" customHeight="1" x14ac:dyDescent="0.2">
      <c r="A15" s="94" t="s">
        <v>174</v>
      </c>
      <c r="B15" s="15">
        <f t="shared" ref="B15:C15" si="0">B16+B20</f>
        <v>12717.462500000001</v>
      </c>
      <c r="C15" s="15">
        <f t="shared" si="0"/>
        <v>12508.025000000001</v>
      </c>
      <c r="D15" s="15">
        <f>D16+D20</f>
        <v>13022</v>
      </c>
      <c r="E15" s="15">
        <f>E16+E20</f>
        <v>13595.25</v>
      </c>
      <c r="F15" s="15">
        <v>14257.595833333335</v>
      </c>
      <c r="G15" s="15"/>
      <c r="H15" s="15">
        <v>1813472.8291666666</v>
      </c>
      <c r="J15"/>
      <c r="K15"/>
      <c r="L15" s="127"/>
      <c r="M15"/>
      <c r="N15"/>
      <c r="O15"/>
      <c r="P15"/>
      <c r="Q15"/>
      <c r="R15"/>
      <c r="S15" s="4"/>
    </row>
    <row r="16" spans="1:19" ht="14.1" customHeight="1" x14ac:dyDescent="0.2">
      <c r="A16" s="25" t="s">
        <v>23</v>
      </c>
      <c r="B16" s="15">
        <v>11336.010833333334</v>
      </c>
      <c r="C16" s="15">
        <v>11045.595000000001</v>
      </c>
      <c r="D16" s="15">
        <v>11416.416666666666</v>
      </c>
      <c r="E16" s="15">
        <v>11887.833333333334</v>
      </c>
      <c r="F16" s="15">
        <v>12389.950833333331</v>
      </c>
      <c r="G16" s="15"/>
      <c r="H16" s="15">
        <v>1515550.4708333332</v>
      </c>
      <c r="J16" s="199"/>
      <c r="K16" s="199"/>
      <c r="L16" s="127"/>
      <c r="M16" s="199"/>
      <c r="N16" s="199"/>
      <c r="O16" s="199"/>
      <c r="P16" s="199"/>
      <c r="Q16" s="199"/>
      <c r="R16" s="199"/>
      <c r="S16" s="4"/>
    </row>
    <row r="17" spans="1:20" ht="14.1" customHeight="1" x14ac:dyDescent="0.2">
      <c r="A17" s="17" t="s">
        <v>290</v>
      </c>
      <c r="B17" s="15">
        <v>7175.5483333333332</v>
      </c>
      <c r="C17" s="15">
        <v>6928.2133333333331</v>
      </c>
      <c r="D17" s="15">
        <v>7265.75</v>
      </c>
      <c r="E17" s="15">
        <v>7680.25</v>
      </c>
      <c r="F17" s="15">
        <v>8304.0650000000005</v>
      </c>
      <c r="G17" s="42"/>
      <c r="H17" s="15">
        <v>1119302.7333333334</v>
      </c>
      <c r="J17"/>
      <c r="K17"/>
      <c r="L17" s="127"/>
      <c r="M17"/>
      <c r="N17"/>
      <c r="O17"/>
      <c r="P17"/>
      <c r="Q17"/>
      <c r="R17"/>
      <c r="S17" s="4"/>
    </row>
    <row r="18" spans="1:20" ht="14.1" customHeight="1" x14ac:dyDescent="0.2">
      <c r="A18" s="17" t="s">
        <v>25</v>
      </c>
      <c r="B18" s="15">
        <v>2176.1799999999998</v>
      </c>
      <c r="C18" s="15">
        <v>2234.4908333333333</v>
      </c>
      <c r="D18" s="15">
        <v>2354.4166666666665</v>
      </c>
      <c r="E18" s="15">
        <v>2498.3333333333335</v>
      </c>
      <c r="F18" s="15">
        <v>2487.4775</v>
      </c>
      <c r="G18" s="42"/>
      <c r="H18" s="15">
        <v>211805.80083333337</v>
      </c>
      <c r="J18"/>
      <c r="K18"/>
      <c r="L18" s="127"/>
      <c r="M18"/>
      <c r="N18"/>
      <c r="O18"/>
      <c r="P18"/>
      <c r="Q18"/>
      <c r="R18"/>
      <c r="S18" s="4"/>
    </row>
    <row r="19" spans="1:20" ht="14.1" customHeight="1" x14ac:dyDescent="0.2">
      <c r="A19" s="17" t="s">
        <v>262</v>
      </c>
      <c r="B19" s="15">
        <v>1984.2825</v>
      </c>
      <c r="C19" s="15">
        <v>1882.8908333333331</v>
      </c>
      <c r="D19" s="15">
        <v>1796.25</v>
      </c>
      <c r="E19" s="15">
        <v>1709.25</v>
      </c>
      <c r="F19" s="15">
        <v>1598.4083333333331</v>
      </c>
      <c r="G19" s="42"/>
      <c r="H19" s="15">
        <v>184441.93666666665</v>
      </c>
      <c r="J19"/>
      <c r="K19"/>
      <c r="L19" s="127"/>
      <c r="M19"/>
      <c r="N19"/>
      <c r="O19"/>
      <c r="P19"/>
      <c r="Q19"/>
      <c r="R19"/>
      <c r="S19" s="4"/>
    </row>
    <row r="20" spans="1:20" ht="14.1" customHeight="1" x14ac:dyDescent="0.2">
      <c r="A20" s="17" t="s">
        <v>173</v>
      </c>
      <c r="B20" s="15">
        <v>1381.4516666666668</v>
      </c>
      <c r="C20" s="15">
        <v>1462.43</v>
      </c>
      <c r="D20" s="15">
        <v>1605.5833333333333</v>
      </c>
      <c r="E20" s="15">
        <v>1707.4166666666667</v>
      </c>
      <c r="F20" s="15">
        <v>1867.6450000000002</v>
      </c>
      <c r="G20" s="42"/>
      <c r="H20" s="15">
        <v>293322.1733333334</v>
      </c>
      <c r="K20"/>
      <c r="L20" s="127"/>
      <c r="M20"/>
      <c r="N20"/>
      <c r="O20"/>
      <c r="P20"/>
      <c r="Q20"/>
      <c r="R20"/>
      <c r="S20" s="4"/>
    </row>
    <row r="21" spans="1:20" ht="14.1" customHeight="1" x14ac:dyDescent="0.2">
      <c r="A21" s="17" t="s">
        <v>261</v>
      </c>
      <c r="B21" s="28" t="s">
        <v>107</v>
      </c>
      <c r="C21" s="28" t="s">
        <v>107</v>
      </c>
      <c r="D21" s="28" t="s">
        <v>107</v>
      </c>
      <c r="E21" s="28" t="s">
        <v>107</v>
      </c>
      <c r="F21" s="28" t="s">
        <v>107</v>
      </c>
      <c r="H21" s="15">
        <v>4600.1850000000004</v>
      </c>
      <c r="J21"/>
      <c r="K21"/>
      <c r="L21" s="127"/>
      <c r="N21"/>
      <c r="O21"/>
      <c r="P21"/>
      <c r="Q21"/>
      <c r="R21"/>
      <c r="S21" s="4"/>
    </row>
    <row r="22" spans="1:20" ht="14.1" customHeight="1" x14ac:dyDescent="0.2">
      <c r="A22" s="19"/>
      <c r="B22" s="20"/>
      <c r="C22" s="20"/>
      <c r="D22" s="21"/>
      <c r="E22" s="20"/>
      <c r="F22" s="20"/>
      <c r="G22" s="56"/>
      <c r="J22"/>
      <c r="K22"/>
      <c r="L22" s="127"/>
      <c r="M22"/>
      <c r="N22"/>
      <c r="O22"/>
      <c r="P22"/>
      <c r="Q22"/>
      <c r="R22"/>
      <c r="S22" s="4"/>
    </row>
    <row r="23" spans="1:20" ht="14.1" customHeight="1" x14ac:dyDescent="0.2">
      <c r="A23" s="22" t="s">
        <v>334</v>
      </c>
      <c r="B23" s="23"/>
      <c r="C23" s="23"/>
      <c r="D23" s="23"/>
      <c r="E23" s="23"/>
      <c r="F23" s="23"/>
      <c r="G23" s="57"/>
      <c r="H23" s="57"/>
      <c r="J23"/>
      <c r="K23"/>
      <c r="L23"/>
      <c r="M23"/>
      <c r="N23"/>
      <c r="O23"/>
      <c r="P23"/>
      <c r="Q23"/>
      <c r="R23"/>
      <c r="S23" s="4"/>
    </row>
    <row r="24" spans="1:20" ht="14.1" customHeight="1" x14ac:dyDescent="0.2">
      <c r="A24" s="26" t="s">
        <v>366</v>
      </c>
      <c r="B24" s="13"/>
      <c r="C24" s="13"/>
      <c r="D24" s="13"/>
      <c r="E24" s="13"/>
      <c r="F24" s="13"/>
      <c r="G24" s="15"/>
      <c r="H24" s="3"/>
      <c r="J24" s="205"/>
      <c r="K24" s="205"/>
      <c r="L24" s="205"/>
      <c r="M24" s="205"/>
      <c r="N24" s="205"/>
      <c r="O24" s="205"/>
      <c r="P24" s="205"/>
      <c r="Q24" s="205"/>
      <c r="R24" s="205"/>
      <c r="S24" s="4"/>
    </row>
    <row r="25" spans="1:20" ht="14.1" customHeight="1" x14ac:dyDescent="0.2">
      <c r="A25" s="26"/>
      <c r="B25" s="13"/>
      <c r="C25" s="13"/>
      <c r="D25" s="13"/>
      <c r="E25" s="13"/>
      <c r="F25" s="13"/>
      <c r="G25" s="15"/>
      <c r="H25" s="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4"/>
    </row>
    <row r="26" spans="1:20" ht="14.1" customHeight="1" x14ac:dyDescent="0.2">
      <c r="A26" s="26"/>
      <c r="B26" s="13"/>
      <c r="C26" s="13"/>
      <c r="D26" s="13"/>
      <c r="E26" s="13"/>
      <c r="F26" s="13"/>
      <c r="G26" s="15"/>
      <c r="H26" s="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4"/>
    </row>
    <row r="27" spans="1:20" ht="14.1" customHeight="1" x14ac:dyDescent="0.2">
      <c r="A27" s="26"/>
      <c r="B27" s="13"/>
      <c r="C27" s="13"/>
      <c r="D27" s="13"/>
      <c r="E27" s="13"/>
      <c r="F27" s="13"/>
      <c r="G27" s="15"/>
      <c r="H27" s="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4"/>
    </row>
    <row r="28" spans="1:20" ht="14.1" customHeight="1" x14ac:dyDescent="0.2">
      <c r="A28" s="26"/>
      <c r="B28" s="13"/>
      <c r="C28" s="13"/>
      <c r="D28" s="13"/>
      <c r="E28" s="13"/>
      <c r="F28" s="13"/>
      <c r="G28" s="15"/>
      <c r="J28"/>
      <c r="K28"/>
      <c r="L28"/>
      <c r="M28"/>
      <c r="N28"/>
      <c r="O28"/>
      <c r="P28"/>
      <c r="Q28"/>
      <c r="R28"/>
    </row>
    <row r="29" spans="1:20" ht="14.1" customHeight="1" x14ac:dyDescent="0.2">
      <c r="A29" s="270" t="s">
        <v>335</v>
      </c>
      <c r="B29" s="270"/>
      <c r="C29" s="270"/>
      <c r="D29" s="270"/>
      <c r="E29" s="270"/>
      <c r="F29" s="270"/>
      <c r="G29" s="270"/>
      <c r="H29" s="270"/>
    </row>
    <row r="30" spans="1:20" ht="14.1" customHeight="1" x14ac:dyDescent="0.2">
      <c r="H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</row>
    <row r="31" spans="1:20" ht="14.1" customHeight="1" x14ac:dyDescent="0.2">
      <c r="A31" s="6"/>
      <c r="B31" s="3"/>
      <c r="C31" s="3"/>
      <c r="D31" s="3"/>
      <c r="E31" s="24"/>
      <c r="F31" s="24"/>
      <c r="G31" s="3"/>
      <c r="H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</row>
    <row r="32" spans="1:20" ht="14.1" customHeight="1" x14ac:dyDescent="0.2">
      <c r="A32" s="6"/>
      <c r="B32" s="3"/>
      <c r="C32" s="3"/>
      <c r="D32" s="3"/>
      <c r="E32" s="24"/>
      <c r="F32" s="24"/>
      <c r="G32" s="3"/>
      <c r="H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</row>
    <row r="33" spans="1:20" ht="14.1" customHeight="1" x14ac:dyDescent="0.2">
      <c r="A33" s="6"/>
      <c r="B33" s="3"/>
      <c r="C33" s="3"/>
      <c r="D33" s="3"/>
      <c r="E33" s="3"/>
      <c r="F33" s="3"/>
      <c r="G33" s="3"/>
      <c r="H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</row>
    <row r="34" spans="1:20" s="143" customFormat="1" ht="14.1" customHeight="1" x14ac:dyDescent="0.2">
      <c r="A34" s="141"/>
      <c r="B34" s="142"/>
      <c r="C34" s="142"/>
      <c r="D34" s="142"/>
      <c r="E34" s="142"/>
      <c r="F34" s="142"/>
      <c r="G34" s="142"/>
      <c r="H34" s="127"/>
      <c r="I34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</row>
    <row r="35" spans="1:20" s="143" customFormat="1" ht="14.1" customHeight="1" x14ac:dyDescent="0.2">
      <c r="A35" s="141"/>
      <c r="B35" s="142"/>
      <c r="C35" s="142"/>
      <c r="D35" s="142"/>
      <c r="E35" s="142"/>
      <c r="F35" s="142"/>
      <c r="G35" s="142"/>
      <c r="H35" s="127"/>
      <c r="I35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</row>
    <row r="36" spans="1:20" s="143" customFormat="1" ht="14.1" customHeight="1" x14ac:dyDescent="0.2">
      <c r="A36" s="144"/>
      <c r="B36" s="145"/>
      <c r="C36" s="145"/>
      <c r="D36" s="146"/>
      <c r="E36" s="146"/>
      <c r="F36" s="146"/>
      <c r="G36" s="147"/>
      <c r="H36" s="127"/>
      <c r="I36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</row>
    <row r="37" spans="1:20" ht="14.1" customHeight="1" x14ac:dyDescent="0.2">
      <c r="A37" s="14"/>
      <c r="B37" s="15"/>
      <c r="C37" s="15"/>
      <c r="D37" s="15"/>
      <c r="E37" s="15"/>
      <c r="F37" s="15"/>
      <c r="G37" s="15"/>
      <c r="H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</row>
    <row r="38" spans="1:20" ht="14.1" customHeight="1" x14ac:dyDescent="0.2">
      <c r="A38" s="7"/>
      <c r="B38" s="7"/>
      <c r="C38" s="7"/>
      <c r="D38" s="7"/>
      <c r="E38" s="7"/>
      <c r="F38" s="7"/>
      <c r="G38" s="15"/>
      <c r="H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</row>
    <row r="39" spans="1:20" ht="14.1" customHeight="1" x14ac:dyDescent="0.2">
      <c r="A39" s="14"/>
      <c r="B39" s="15"/>
      <c r="C39" s="15"/>
      <c r="D39" s="15"/>
      <c r="E39" s="15"/>
      <c r="F39" s="15"/>
      <c r="G39" s="15"/>
      <c r="H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</row>
    <row r="40" spans="1:20" ht="14.1" customHeight="1" x14ac:dyDescent="0.2">
      <c r="A40" s="7"/>
      <c r="B40" s="15"/>
      <c r="C40" s="15"/>
      <c r="D40" s="15"/>
      <c r="E40" s="15"/>
      <c r="F40" s="15"/>
      <c r="G40" s="15"/>
      <c r="H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</row>
    <row r="41" spans="1:20" ht="14.1" customHeight="1" x14ac:dyDescent="0.2">
      <c r="A41" s="7"/>
      <c r="B41" s="15"/>
      <c r="C41" s="15"/>
      <c r="D41" s="15"/>
      <c r="E41" s="15"/>
      <c r="F41" s="15"/>
      <c r="G41" s="15"/>
      <c r="H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</row>
    <row r="42" spans="1:20" ht="14.1" customHeight="1" x14ac:dyDescent="0.2">
      <c r="A42" s="7"/>
      <c r="B42" s="28"/>
      <c r="C42" s="28"/>
      <c r="D42" s="28"/>
      <c r="E42" s="28"/>
      <c r="F42" s="28"/>
      <c r="G42" s="15"/>
      <c r="H42" s="15"/>
      <c r="L42" s="127"/>
      <c r="M42" s="52"/>
      <c r="N42" s="52"/>
      <c r="O42" s="24"/>
      <c r="P42" s="24"/>
      <c r="Q42" s="24"/>
      <c r="R42" s="52"/>
      <c r="S42" s="24"/>
      <c r="T42" s="24"/>
    </row>
    <row r="43" spans="1:20" ht="14.1" customHeight="1" x14ac:dyDescent="0.2">
      <c r="A43" s="14"/>
      <c r="B43" s="24"/>
      <c r="C43" s="24"/>
      <c r="D43" s="15"/>
      <c r="E43" s="15"/>
      <c r="F43" s="15"/>
      <c r="G43" s="15"/>
      <c r="H43" s="15"/>
      <c r="J43" s="24"/>
      <c r="K43" s="24"/>
      <c r="L43" s="127"/>
      <c r="M43" s="24"/>
      <c r="N43" s="24"/>
      <c r="O43" s="24"/>
      <c r="P43" s="24"/>
      <c r="Q43" s="24"/>
      <c r="R43" s="24"/>
      <c r="S43" s="24"/>
      <c r="T43" s="24"/>
    </row>
    <row r="44" spans="1:20" ht="14.1" customHeight="1" x14ac:dyDescent="0.2">
      <c r="A44" s="7"/>
      <c r="B44" s="15"/>
      <c r="C44" s="15"/>
      <c r="D44" s="15"/>
      <c r="E44" s="15"/>
      <c r="F44" s="15"/>
      <c r="G44" s="15"/>
      <c r="H44" s="15"/>
      <c r="J44" s="24"/>
      <c r="K44"/>
      <c r="L44" s="127"/>
      <c r="M44" s="24"/>
      <c r="N44" s="24"/>
      <c r="O44" s="24"/>
      <c r="P44" s="24"/>
      <c r="Q44" s="24"/>
      <c r="R44" s="24"/>
      <c r="S44" s="24"/>
      <c r="T44" s="24"/>
    </row>
    <row r="45" spans="1:20" ht="14.1" customHeight="1" x14ac:dyDescent="0.2">
      <c r="A45" s="7"/>
      <c r="B45" s="15"/>
      <c r="C45" s="15"/>
      <c r="D45" s="15"/>
      <c r="E45" s="15"/>
      <c r="F45" s="15"/>
      <c r="G45" s="15"/>
      <c r="H45" s="15"/>
      <c r="J45" s="24"/>
      <c r="K45"/>
      <c r="L45" s="127"/>
      <c r="M45" s="24"/>
      <c r="N45" s="24"/>
      <c r="O45" s="24"/>
      <c r="P45" s="24"/>
      <c r="Q45" s="24"/>
      <c r="R45" s="24"/>
      <c r="S45" s="24"/>
      <c r="T45" s="24"/>
    </row>
    <row r="46" spans="1:20" ht="14.1" customHeight="1" x14ac:dyDescent="0.2">
      <c r="A46" s="7"/>
      <c r="B46" s="15"/>
      <c r="C46" s="15"/>
      <c r="D46" s="15"/>
      <c r="E46" s="15"/>
      <c r="F46" s="15"/>
      <c r="G46" s="15"/>
      <c r="H46" s="15"/>
      <c r="J46" s="52"/>
      <c r="K46"/>
      <c r="L46" s="127"/>
      <c r="M46" s="24"/>
      <c r="N46" s="24"/>
      <c r="O46" s="24"/>
      <c r="P46" s="24"/>
      <c r="Q46" s="24"/>
      <c r="R46" s="24"/>
      <c r="S46" s="24"/>
      <c r="T46" s="24"/>
    </row>
    <row r="47" spans="1:20" ht="14.1" customHeight="1" x14ac:dyDescent="0.2">
      <c r="A47" s="7"/>
      <c r="B47" s="15"/>
      <c r="C47" s="15"/>
      <c r="D47" s="15"/>
      <c r="E47" s="15"/>
      <c r="F47" s="15"/>
      <c r="G47" s="15"/>
      <c r="H47" s="15"/>
      <c r="J47" s="24"/>
      <c r="K47"/>
      <c r="L47" s="127"/>
      <c r="M47" s="24"/>
      <c r="N47" s="24"/>
      <c r="O47" s="24"/>
      <c r="P47" s="24"/>
      <c r="Q47" s="24"/>
      <c r="R47" s="24"/>
      <c r="S47" s="24"/>
      <c r="T47" s="24"/>
    </row>
    <row r="48" spans="1:20" ht="14.1" customHeight="1" x14ac:dyDescent="0.2">
      <c r="A48" s="7"/>
      <c r="B48" s="28"/>
      <c r="C48" s="28"/>
      <c r="D48" s="28"/>
      <c r="E48" s="28"/>
      <c r="F48" s="28"/>
      <c r="G48" s="15"/>
      <c r="H48" s="15"/>
      <c r="J48" s="24"/>
      <c r="K48"/>
      <c r="L48" s="127"/>
      <c r="M48" s="16"/>
      <c r="N48" s="24"/>
      <c r="O48" s="24"/>
      <c r="P48" s="24"/>
      <c r="Q48" s="24"/>
      <c r="R48" s="24"/>
      <c r="S48" s="24"/>
      <c r="T48" s="24"/>
    </row>
    <row r="49" spans="1:19" ht="14.1" customHeight="1" x14ac:dyDescent="0.2">
      <c r="A49" s="119"/>
      <c r="B49" s="13"/>
      <c r="C49" s="15"/>
      <c r="D49" s="15"/>
      <c r="E49" s="13"/>
      <c r="F49" s="13"/>
      <c r="G49" s="15"/>
      <c r="K49"/>
      <c r="L49" s="127"/>
      <c r="M49" s="16"/>
    </row>
    <row r="50" spans="1:19" ht="14.1" customHeight="1" x14ac:dyDescent="0.2">
      <c r="A50" s="26"/>
      <c r="B50" s="13"/>
      <c r="C50" s="13"/>
      <c r="D50" s="13"/>
      <c r="E50" s="13"/>
      <c r="F50" s="13"/>
      <c r="G50" s="15"/>
      <c r="H50" s="3"/>
      <c r="K50"/>
      <c r="L50" s="127"/>
      <c r="M50" s="4"/>
      <c r="N50" s="4"/>
      <c r="O50" s="4"/>
      <c r="P50" s="4"/>
      <c r="Q50" s="4"/>
      <c r="R50" s="4"/>
      <c r="S50" s="4"/>
    </row>
    <row r="51" spans="1:19" ht="14.1" customHeight="1" x14ac:dyDescent="0.2">
      <c r="H51" s="3"/>
      <c r="J51" s="4"/>
      <c r="K51"/>
      <c r="L51" s="4"/>
      <c r="M51" s="4"/>
      <c r="N51" s="4"/>
      <c r="O51" s="4"/>
      <c r="P51" s="4"/>
      <c r="Q51" s="4"/>
      <c r="R51" s="4"/>
      <c r="S51" s="4"/>
    </row>
    <row r="52" spans="1:19" ht="14.1" customHeight="1" thickBot="1" x14ac:dyDescent="0.25">
      <c r="A52" s="1" t="s">
        <v>274</v>
      </c>
      <c r="B52" s="2"/>
      <c r="C52" s="2"/>
      <c r="D52" s="2"/>
      <c r="E52" s="2"/>
      <c r="F52" s="2"/>
      <c r="G52" s="2"/>
      <c r="H52" s="2"/>
      <c r="K52"/>
    </row>
    <row r="53" spans="1:19" ht="14.1" customHeight="1" x14ac:dyDescent="0.2">
      <c r="K53"/>
    </row>
    <row r="54" spans="1:19" ht="14.1" customHeight="1" x14ac:dyDescent="0.2">
      <c r="K54" s="203"/>
    </row>
    <row r="55" spans="1:19" ht="14.1" customHeight="1" x14ac:dyDescent="0.2"/>
    <row r="56" spans="1:19" ht="14.1" customHeight="1" x14ac:dyDescent="0.2">
      <c r="A56" s="270" t="s">
        <v>438</v>
      </c>
      <c r="B56" s="270"/>
      <c r="C56" s="270"/>
      <c r="D56" s="270"/>
      <c r="E56" s="270"/>
      <c r="F56" s="270"/>
      <c r="G56" s="270"/>
      <c r="H56" s="270"/>
    </row>
    <row r="57" spans="1:19" ht="14.1" customHeight="1" x14ac:dyDescent="0.2">
      <c r="J57" s="149" t="s">
        <v>178</v>
      </c>
      <c r="K57" s="150"/>
      <c r="L57" s="219"/>
    </row>
    <row r="58" spans="1:19" ht="14.1" customHeight="1" x14ac:dyDescent="0.2">
      <c r="J58" s="124"/>
      <c r="K58" s="64" t="s">
        <v>120</v>
      </c>
      <c r="L58" s="220" t="s">
        <v>121</v>
      </c>
    </row>
    <row r="59" spans="1:19" ht="14.1" customHeight="1" x14ac:dyDescent="0.2">
      <c r="J59" s="123"/>
      <c r="K59" s="40"/>
      <c r="L59" s="153"/>
    </row>
    <row r="60" spans="1:19" ht="14.1" customHeight="1" x14ac:dyDescent="0.2">
      <c r="J60" s="124" t="s">
        <v>415</v>
      </c>
      <c r="K60" s="202">
        <f>F17/$F$8</f>
        <v>0.58243094397343176</v>
      </c>
      <c r="L60" s="221">
        <f>H17/$H$8</f>
        <v>0.61721505573793412</v>
      </c>
    </row>
    <row r="61" spans="1:19" ht="14.1" customHeight="1" x14ac:dyDescent="0.2">
      <c r="J61" s="124" t="s">
        <v>40</v>
      </c>
      <c r="K61" s="202">
        <f>F18/$F$8</f>
        <v>0.17446682660090834</v>
      </c>
      <c r="L61" s="221">
        <f t="shared" ref="L61:L63" si="1">H18/$H$8</f>
        <v>0.11679568473637572</v>
      </c>
    </row>
    <row r="62" spans="1:19" ht="14.1" customHeight="1" x14ac:dyDescent="0.2">
      <c r="J62" s="124" t="s">
        <v>173</v>
      </c>
      <c r="K62" s="202">
        <f>F19/$F$8</f>
        <v>0.11210924703001877</v>
      </c>
      <c r="L62" s="221">
        <f t="shared" si="1"/>
        <v>0.10170647924811867</v>
      </c>
    </row>
    <row r="63" spans="1:19" ht="14.1" customHeight="1" x14ac:dyDescent="0.2">
      <c r="J63" s="125" t="s">
        <v>381</v>
      </c>
      <c r="K63" s="266">
        <f>F20/$F$8</f>
        <v>0.13099298239564117</v>
      </c>
      <c r="L63" s="267">
        <f t="shared" si="1"/>
        <v>0.16174610869031977</v>
      </c>
    </row>
    <row r="64" spans="1:19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</sheetData>
  <mergeCells count="2">
    <mergeCell ref="A29:H29"/>
    <mergeCell ref="A56:H56"/>
  </mergeCells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P22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16.85546875" style="5" customWidth="1"/>
    <col min="2" max="3" width="6.5703125" style="46" customWidth="1"/>
    <col min="4" max="4" width="1.5703125" style="46" customWidth="1"/>
    <col min="5" max="6" width="6.5703125" style="46" customWidth="1"/>
    <col min="7" max="7" width="1.5703125" style="46" customWidth="1"/>
    <col min="8" max="9" width="6.5703125" style="46" customWidth="1"/>
    <col min="10" max="10" width="1.5703125" style="5" customWidth="1"/>
    <col min="11" max="13" width="10.42578125" style="5" customWidth="1"/>
    <col min="14" max="16384" width="11.42578125" style="5"/>
  </cols>
  <sheetData>
    <row r="1" spans="1:16" ht="14.1" customHeight="1" thickBot="1" x14ac:dyDescent="0.25">
      <c r="A1" s="1" t="s">
        <v>284</v>
      </c>
      <c r="B1" s="61"/>
      <c r="C1" s="61"/>
      <c r="D1" s="61"/>
      <c r="E1" s="61"/>
      <c r="F1" s="61"/>
      <c r="G1" s="61"/>
      <c r="H1" s="61"/>
      <c r="I1" s="61"/>
      <c r="J1" s="2"/>
      <c r="K1" s="62"/>
      <c r="L1" s="62"/>
      <c r="M1" s="62"/>
    </row>
    <row r="2" spans="1:16" ht="14.1" customHeight="1" x14ac:dyDescent="0.2">
      <c r="A2" s="4"/>
      <c r="J2" s="4"/>
      <c r="K2" s="63"/>
      <c r="L2" s="4"/>
      <c r="M2" s="4"/>
      <c r="P2" s="164" t="s">
        <v>321</v>
      </c>
    </row>
    <row r="3" spans="1:16" ht="14.1" customHeight="1" x14ac:dyDescent="0.2">
      <c r="A3" s="6" t="s">
        <v>396</v>
      </c>
      <c r="J3" s="4"/>
      <c r="K3" s="63"/>
      <c r="L3" s="4"/>
      <c r="M3" s="4"/>
    </row>
    <row r="4" spans="1:16" ht="14.1" customHeight="1" x14ac:dyDescent="0.2">
      <c r="A4" s="3"/>
      <c r="B4" s="64"/>
      <c r="C4" s="64"/>
      <c r="D4" s="64"/>
      <c r="E4" s="64"/>
      <c r="F4" s="64"/>
      <c r="G4" s="64"/>
      <c r="H4" s="64"/>
      <c r="I4" s="64"/>
      <c r="J4" s="3"/>
      <c r="K4" s="43"/>
      <c r="L4" s="4"/>
      <c r="M4" s="4"/>
    </row>
    <row r="5" spans="1:16" ht="14.1" customHeight="1" x14ac:dyDescent="0.2">
      <c r="A5" s="8"/>
      <c r="B5" s="95" t="s">
        <v>21</v>
      </c>
      <c r="C5" s="31"/>
      <c r="D5" s="31"/>
      <c r="E5" s="31"/>
      <c r="F5" s="31"/>
      <c r="G5" s="31"/>
      <c r="H5" s="31"/>
      <c r="I5" s="31"/>
      <c r="J5" s="9"/>
      <c r="K5" s="95" t="s">
        <v>22</v>
      </c>
      <c r="L5" s="31"/>
      <c r="M5" s="31"/>
    </row>
    <row r="6" spans="1:16" ht="14.1" customHeight="1" x14ac:dyDescent="0.2">
      <c r="A6" s="32"/>
      <c r="B6" s="276" t="s">
        <v>135</v>
      </c>
      <c r="C6" s="276"/>
      <c r="D6" s="96"/>
      <c r="E6" s="276" t="s">
        <v>336</v>
      </c>
      <c r="F6" s="276"/>
      <c r="G6" s="95"/>
      <c r="H6" s="276" t="s">
        <v>337</v>
      </c>
      <c r="I6" s="277"/>
      <c r="J6" s="32"/>
      <c r="K6" s="95">
        <v>2017</v>
      </c>
      <c r="L6" s="31"/>
      <c r="M6" s="31"/>
    </row>
    <row r="7" spans="1:16" ht="14.1" customHeight="1" x14ac:dyDescent="0.2">
      <c r="A7" s="12"/>
      <c r="B7" s="11">
        <v>2016</v>
      </c>
      <c r="C7" s="11">
        <v>2017</v>
      </c>
      <c r="D7" s="12"/>
      <c r="E7" s="11">
        <v>2016</v>
      </c>
      <c r="F7" s="11">
        <v>2017</v>
      </c>
      <c r="G7" s="12"/>
      <c r="H7" s="11">
        <v>2016</v>
      </c>
      <c r="I7" s="11">
        <v>2017</v>
      </c>
      <c r="J7" s="12"/>
      <c r="K7" s="11" t="s">
        <v>135</v>
      </c>
      <c r="L7" s="11" t="s">
        <v>336</v>
      </c>
      <c r="M7" s="11" t="s">
        <v>337</v>
      </c>
    </row>
    <row r="8" spans="1:16" ht="14.1" customHeight="1" x14ac:dyDescent="0.2">
      <c r="A8" s="7"/>
      <c r="B8" s="34"/>
      <c r="D8" s="34"/>
      <c r="E8" s="34"/>
      <c r="G8" s="34"/>
      <c r="H8" s="34"/>
      <c r="J8" s="34"/>
      <c r="K8" s="34"/>
      <c r="L8" s="34"/>
      <c r="M8" s="34"/>
    </row>
    <row r="9" spans="1:16" ht="14.1" customHeight="1" x14ac:dyDescent="0.2">
      <c r="A9" s="14" t="s">
        <v>135</v>
      </c>
      <c r="B9" s="97">
        <v>13595.25</v>
      </c>
      <c r="C9" s="97">
        <v>14257.595833333335</v>
      </c>
      <c r="D9" s="97"/>
      <c r="E9" s="97">
        <v>6936.5</v>
      </c>
      <c r="F9" s="97">
        <v>7278.5958333333328</v>
      </c>
      <c r="G9" s="97"/>
      <c r="H9" s="97">
        <v>6658.75</v>
      </c>
      <c r="I9" s="97">
        <v>6979</v>
      </c>
      <c r="J9" s="97"/>
      <c r="K9" s="97">
        <v>1813472.8291666666</v>
      </c>
      <c r="L9" s="97">
        <v>765582.09333333327</v>
      </c>
      <c r="M9" s="97">
        <v>1047890.7358333333</v>
      </c>
      <c r="N9" s="45"/>
    </row>
    <row r="10" spans="1:16" ht="14.1" customHeight="1" x14ac:dyDescent="0.2">
      <c r="A10" s="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</row>
    <row r="11" spans="1:16" ht="14.1" customHeight="1" x14ac:dyDescent="0.2">
      <c r="A11" s="25" t="s">
        <v>23</v>
      </c>
      <c r="B11" s="97">
        <v>11887.833333333334</v>
      </c>
      <c r="C11" s="97">
        <v>12389.950833333331</v>
      </c>
      <c r="D11" s="97"/>
      <c r="E11" s="97">
        <v>6097.083333333333</v>
      </c>
      <c r="F11" s="97">
        <v>6320.9716666666654</v>
      </c>
      <c r="G11" s="97"/>
      <c r="H11" s="97">
        <v>5790.75</v>
      </c>
      <c r="I11" s="97">
        <v>6068.979166666667</v>
      </c>
      <c r="J11" s="97"/>
      <c r="K11" s="97">
        <v>1515550.4708333332</v>
      </c>
      <c r="L11" s="97">
        <v>622645.03166666662</v>
      </c>
      <c r="M11" s="97">
        <v>892905.43916666659</v>
      </c>
    </row>
    <row r="12" spans="1:16" ht="14.1" customHeight="1" x14ac:dyDescent="0.2">
      <c r="A12" s="17" t="s">
        <v>393</v>
      </c>
      <c r="B12" s="97">
        <v>7680.25</v>
      </c>
      <c r="C12" s="97">
        <v>8304.0650000000005</v>
      </c>
      <c r="D12" s="97"/>
      <c r="E12" s="97">
        <v>3915.1666666666665</v>
      </c>
      <c r="F12" s="97">
        <v>4152.7725</v>
      </c>
      <c r="G12" s="97"/>
      <c r="H12" s="97">
        <v>3765.0833333333335</v>
      </c>
      <c r="I12" s="97">
        <v>4151.2925000000005</v>
      </c>
      <c r="J12" s="97"/>
      <c r="K12" s="97">
        <v>1119302.7333333334</v>
      </c>
      <c r="L12" s="97">
        <v>499146.78166666673</v>
      </c>
      <c r="M12" s="97">
        <v>620155.95166666666</v>
      </c>
      <c r="N12" s="238"/>
    </row>
    <row r="13" spans="1:16" ht="14.1" customHeight="1" x14ac:dyDescent="0.2">
      <c r="A13" s="17" t="s">
        <v>25</v>
      </c>
      <c r="B13" s="97">
        <v>2498.3333333333335</v>
      </c>
      <c r="C13" s="97">
        <v>2487.4775</v>
      </c>
      <c r="D13" s="97"/>
      <c r="E13" s="97">
        <v>1226.1666666666667</v>
      </c>
      <c r="F13" s="97">
        <v>1241.1099999999999</v>
      </c>
      <c r="G13" s="97"/>
      <c r="H13" s="97">
        <v>1272.1666666666667</v>
      </c>
      <c r="I13" s="97">
        <v>1246.3674999999998</v>
      </c>
      <c r="J13" s="97"/>
      <c r="K13" s="97">
        <v>211805.80083333337</v>
      </c>
      <c r="L13" s="97">
        <v>73915.177499999991</v>
      </c>
      <c r="M13" s="97">
        <v>137890.62333333332</v>
      </c>
      <c r="N13" s="238"/>
    </row>
    <row r="14" spans="1:16" ht="14.1" customHeight="1" x14ac:dyDescent="0.2">
      <c r="A14" s="17" t="s">
        <v>262</v>
      </c>
      <c r="B14" s="97">
        <v>1709.25</v>
      </c>
      <c r="C14" s="97">
        <v>1598.4083333333331</v>
      </c>
      <c r="D14" s="97"/>
      <c r="E14" s="97">
        <v>955.75</v>
      </c>
      <c r="F14" s="97">
        <v>927.08916666666664</v>
      </c>
      <c r="G14" s="97"/>
      <c r="H14" s="97">
        <v>753.5</v>
      </c>
      <c r="I14" s="97">
        <v>671.31916666666677</v>
      </c>
      <c r="J14" s="97"/>
      <c r="K14" s="97">
        <v>184441.93666666665</v>
      </c>
      <c r="L14" s="97">
        <v>49583.072500000002</v>
      </c>
      <c r="M14" s="97">
        <v>134858.86416666667</v>
      </c>
      <c r="N14" s="238"/>
    </row>
    <row r="15" spans="1:16" ht="14.1" customHeight="1" x14ac:dyDescent="0.2">
      <c r="A15" s="17" t="s">
        <v>173</v>
      </c>
      <c r="B15" s="97">
        <v>1707.4166666666667</v>
      </c>
      <c r="C15" s="97">
        <v>1867.6450000000002</v>
      </c>
      <c r="D15" s="97"/>
      <c r="E15" s="97">
        <v>839.41666666666663</v>
      </c>
      <c r="F15" s="97">
        <v>957.62416666666684</v>
      </c>
      <c r="G15" s="97"/>
      <c r="H15" s="97">
        <v>868</v>
      </c>
      <c r="I15" s="97">
        <v>910.02083333333337</v>
      </c>
      <c r="J15" s="97"/>
      <c r="K15" s="97">
        <v>293322.1733333334</v>
      </c>
      <c r="L15" s="97">
        <v>141589.33749999999</v>
      </c>
      <c r="M15" s="97">
        <v>151732.83583333335</v>
      </c>
      <c r="N15" s="238"/>
    </row>
    <row r="16" spans="1:16" ht="14.1" customHeight="1" x14ac:dyDescent="0.2">
      <c r="A16" s="17" t="s">
        <v>261</v>
      </c>
      <c r="B16" s="97" t="s">
        <v>107</v>
      </c>
      <c r="D16" s="97"/>
      <c r="E16" s="97" t="s">
        <v>107</v>
      </c>
      <c r="G16" s="97"/>
      <c r="H16" s="97" t="s">
        <v>107</v>
      </c>
      <c r="J16" s="97"/>
      <c r="K16" s="97">
        <v>4600.1850000000004</v>
      </c>
      <c r="L16" s="97">
        <v>1347.7241666666666</v>
      </c>
      <c r="M16" s="97">
        <v>3252.4608333333331</v>
      </c>
      <c r="N16" s="238"/>
    </row>
    <row r="17" spans="1:13" ht="14.1" customHeight="1" x14ac:dyDescent="0.2">
      <c r="A17" s="19"/>
      <c r="B17" s="67"/>
      <c r="C17" s="68"/>
      <c r="D17" s="68"/>
      <c r="E17" s="68"/>
      <c r="F17" s="67"/>
      <c r="G17" s="67"/>
      <c r="H17" s="67"/>
      <c r="I17" s="67"/>
      <c r="J17" s="56"/>
      <c r="K17" s="56"/>
      <c r="L17" s="56"/>
      <c r="M17" s="56"/>
    </row>
    <row r="18" spans="1:13" ht="14.1" customHeight="1" x14ac:dyDescent="0.2">
      <c r="A18" s="22" t="s">
        <v>334</v>
      </c>
      <c r="B18" s="47"/>
      <c r="C18" s="47"/>
      <c r="D18" s="47"/>
      <c r="E18" s="47"/>
      <c r="F18" s="47"/>
      <c r="G18" s="47"/>
      <c r="H18" s="47"/>
      <c r="I18" s="47"/>
      <c r="J18" s="57"/>
      <c r="K18" s="57"/>
      <c r="L18" s="57"/>
      <c r="M18" s="140"/>
    </row>
    <row r="19" spans="1:13" ht="14.1" customHeight="1" x14ac:dyDescent="0.2">
      <c r="A19" s="26" t="s">
        <v>358</v>
      </c>
      <c r="B19" s="114"/>
      <c r="C19" s="114"/>
      <c r="D19" s="114"/>
      <c r="E19" s="114"/>
      <c r="F19" s="114"/>
      <c r="G19" s="114"/>
      <c r="H19" s="114"/>
      <c r="I19" s="114"/>
      <c r="J19" s="114"/>
    </row>
    <row r="20" spans="1:13" ht="12.75" customHeight="1" x14ac:dyDescent="0.2">
      <c r="A20" s="26"/>
    </row>
    <row r="21" spans="1:13" ht="12.75" customHeight="1" x14ac:dyDescent="0.2">
      <c r="A21" s="26"/>
    </row>
    <row r="22" spans="1:13" ht="12.75" customHeight="1" x14ac:dyDescent="0.2">
      <c r="A22" s="26"/>
    </row>
  </sheetData>
  <mergeCells count="3">
    <mergeCell ref="B6:C6"/>
    <mergeCell ref="E6:F6"/>
    <mergeCell ref="H6:I6"/>
  </mergeCells>
  <phoneticPr fontId="2" type="noConversion"/>
  <hyperlinks>
    <hyperlink ref="P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T52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5703125" style="5" customWidth="1"/>
    <col min="2" max="6" width="9.5703125" style="5" customWidth="1"/>
    <col min="7" max="7" width="2.7109375" style="5" customWidth="1"/>
    <col min="8" max="8" width="10.140625" style="24" customWidth="1"/>
    <col min="9" max="16384" width="11.42578125" style="5"/>
  </cols>
  <sheetData>
    <row r="1" spans="1:20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I1" s="4"/>
      <c r="J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 x14ac:dyDescent="0.2">
      <c r="A2" s="4"/>
      <c r="B2" s="4"/>
      <c r="C2" s="4"/>
      <c r="D2" s="4"/>
      <c r="G2" s="4"/>
      <c r="H2" s="4"/>
      <c r="I2" s="4"/>
      <c r="J2" s="4"/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35" t="s">
        <v>293</v>
      </c>
      <c r="B3" s="4"/>
      <c r="C3" s="4"/>
      <c r="D3" s="4"/>
      <c r="G3" s="4"/>
      <c r="H3" s="4"/>
      <c r="I3" s="4"/>
      <c r="J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A4" s="4"/>
      <c r="B4" s="4"/>
      <c r="C4" s="4"/>
      <c r="D4" s="4"/>
      <c r="G4" s="4"/>
      <c r="H4" s="4"/>
      <c r="I4" s="4"/>
      <c r="J4" s="4"/>
      <c r="K4" s="164" t="s">
        <v>321</v>
      </c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 x14ac:dyDescent="0.2">
      <c r="A5" s="35" t="s">
        <v>257</v>
      </c>
      <c r="B5" s="4"/>
      <c r="C5" s="4"/>
      <c r="D5" s="4"/>
      <c r="G5" s="4"/>
      <c r="H5" s="4"/>
      <c r="I5" s="4"/>
      <c r="J5" s="4"/>
      <c r="K5" s="4"/>
      <c r="M5" s="4"/>
      <c r="N5" s="4"/>
      <c r="O5" s="4"/>
      <c r="P5" s="4"/>
      <c r="Q5" s="4"/>
      <c r="R5" s="4"/>
      <c r="S5" s="4"/>
      <c r="T5" s="4"/>
    </row>
    <row r="6" spans="1:20" ht="14.1" customHeight="1" x14ac:dyDescent="0.2">
      <c r="A6" s="35"/>
      <c r="B6" s="4"/>
      <c r="C6" s="4"/>
      <c r="D6" s="4"/>
      <c r="G6" s="4"/>
      <c r="H6" s="4"/>
      <c r="I6" s="4"/>
      <c r="J6" s="4"/>
      <c r="K6" s="4"/>
      <c r="M6" s="4"/>
      <c r="N6" s="4"/>
      <c r="O6" s="4"/>
      <c r="P6" s="4"/>
      <c r="Q6" s="4"/>
      <c r="R6" s="4"/>
      <c r="S6" s="4"/>
      <c r="T6" s="4"/>
    </row>
    <row r="7" spans="1:20" ht="14.1" customHeight="1" x14ac:dyDescent="0.2">
      <c r="A7" s="30" t="s">
        <v>150</v>
      </c>
      <c r="B7" s="4"/>
      <c r="C7" s="4"/>
      <c r="D7" s="4"/>
      <c r="G7" s="4"/>
      <c r="H7" s="4"/>
      <c r="I7" s="4"/>
      <c r="J7" s="4"/>
      <c r="K7" s="4"/>
      <c r="M7" s="4"/>
      <c r="N7" s="4"/>
      <c r="O7" s="4"/>
      <c r="P7" s="4"/>
      <c r="Q7" s="4"/>
      <c r="R7" s="4"/>
      <c r="S7" s="4"/>
      <c r="T7" s="4"/>
    </row>
    <row r="8" spans="1:20" ht="9.9499999999999993" customHeight="1" x14ac:dyDescent="0.2">
      <c r="A8" s="6"/>
      <c r="B8" s="4"/>
      <c r="C8" s="4"/>
      <c r="D8" s="4"/>
      <c r="E8" s="4"/>
      <c r="F8" s="4"/>
      <c r="G8" s="4"/>
      <c r="H8" s="4"/>
      <c r="I8" s="4"/>
      <c r="J8" s="4"/>
      <c r="K8" s="4"/>
      <c r="M8" s="4"/>
      <c r="N8" s="4"/>
      <c r="O8" s="4"/>
      <c r="P8" s="4"/>
      <c r="Q8" s="4"/>
      <c r="R8" s="4"/>
      <c r="S8" s="4"/>
      <c r="T8" s="4"/>
    </row>
    <row r="9" spans="1:20" ht="14.1" customHeight="1" x14ac:dyDescent="0.2">
      <c r="A9" s="8"/>
      <c r="B9" s="9" t="s">
        <v>21</v>
      </c>
      <c r="C9" s="9"/>
      <c r="D9" s="9"/>
      <c r="E9" s="9"/>
      <c r="F9" s="9"/>
      <c r="G9" s="9"/>
      <c r="H9" s="9" t="s">
        <v>22</v>
      </c>
      <c r="I9" s="4"/>
      <c r="J9" s="4"/>
      <c r="K9" s="4"/>
      <c r="M9" s="4"/>
      <c r="N9" s="4"/>
      <c r="O9" s="4"/>
      <c r="P9" s="4"/>
      <c r="Q9" s="4"/>
      <c r="R9" s="4"/>
      <c r="S9" s="4"/>
      <c r="T9" s="4"/>
    </row>
    <row r="10" spans="1:20" ht="14.1" customHeight="1" x14ac:dyDescent="0.2">
      <c r="A10" s="10"/>
      <c r="B10" s="11">
        <v>2013</v>
      </c>
      <c r="C10" s="11">
        <v>2014</v>
      </c>
      <c r="D10" s="11">
        <v>2015</v>
      </c>
      <c r="E10" s="11">
        <v>2016</v>
      </c>
      <c r="F10" s="11">
        <v>2017</v>
      </c>
      <c r="G10" s="12"/>
      <c r="H10" s="11">
        <v>2017</v>
      </c>
      <c r="I10" s="4"/>
      <c r="J10" s="4"/>
      <c r="K10" s="4"/>
      <c r="M10" s="4"/>
      <c r="N10" s="4"/>
      <c r="O10" s="4"/>
      <c r="P10" s="4"/>
      <c r="Q10" s="4"/>
      <c r="R10" s="4"/>
      <c r="S10" s="4"/>
      <c r="T10" s="4"/>
    </row>
    <row r="11" spans="1:20" ht="14.1" customHeight="1" x14ac:dyDescent="0.2">
      <c r="A11" s="7"/>
      <c r="B11" s="15"/>
      <c r="C11" s="63"/>
      <c r="D11" s="63"/>
      <c r="E11" s="63"/>
      <c r="F11" s="63"/>
      <c r="G11" s="15"/>
      <c r="H11" s="15"/>
      <c r="I11" s="4"/>
      <c r="J11" s="4"/>
      <c r="K11" s="4"/>
      <c r="M11" s="4"/>
      <c r="N11" s="4"/>
      <c r="O11" s="4"/>
      <c r="P11" s="4"/>
      <c r="Q11" s="4"/>
      <c r="R11" s="4"/>
      <c r="S11" s="4"/>
      <c r="T11" s="4"/>
    </row>
    <row r="12" spans="1:20" ht="14.1" customHeight="1" x14ac:dyDescent="0.2">
      <c r="A12" s="14" t="s">
        <v>28</v>
      </c>
      <c r="B12" s="15"/>
      <c r="C12" s="63"/>
      <c r="D12" s="63"/>
      <c r="E12" s="63"/>
      <c r="F12" s="63"/>
      <c r="G12" s="15"/>
      <c r="H12" s="15"/>
      <c r="I12" s="4"/>
      <c r="J12" s="4"/>
      <c r="K12" s="4"/>
      <c r="M12" s="4"/>
      <c r="N12" s="4"/>
      <c r="O12" s="4"/>
      <c r="P12" s="4"/>
      <c r="Q12" s="4"/>
      <c r="R12" s="4"/>
      <c r="S12" s="4"/>
      <c r="T12" s="4"/>
    </row>
    <row r="13" spans="1:20" ht="14.1" customHeight="1" x14ac:dyDescent="0.2">
      <c r="A13" s="7" t="s">
        <v>322</v>
      </c>
      <c r="B13" s="13">
        <v>2367</v>
      </c>
      <c r="C13" s="13">
        <v>2351.29</v>
      </c>
      <c r="D13" s="13">
        <v>2397.2750000000001</v>
      </c>
      <c r="E13" s="13">
        <v>2340.2624999999998</v>
      </c>
      <c r="F13" s="13">
        <v>2354.7224999999999</v>
      </c>
      <c r="G13" s="13"/>
      <c r="H13" s="13">
        <v>2547.36</v>
      </c>
      <c r="I13"/>
      <c r="J13" s="260"/>
      <c r="K13" s="4"/>
      <c r="M13" s="4"/>
      <c r="N13" s="4"/>
      <c r="O13" s="4"/>
      <c r="P13" s="4"/>
      <c r="Q13" s="4"/>
      <c r="R13" s="4"/>
      <c r="S13" s="4"/>
      <c r="T13" s="4"/>
    </row>
    <row r="14" spans="1:20" ht="14.1" customHeight="1" x14ac:dyDescent="0.2">
      <c r="A14" s="7" t="s">
        <v>232</v>
      </c>
      <c r="B14" s="13">
        <v>1770.75</v>
      </c>
      <c r="C14" s="13">
        <v>1743.9524999999999</v>
      </c>
      <c r="D14" s="13">
        <v>1781.5425</v>
      </c>
      <c r="E14" s="13">
        <v>1752.03</v>
      </c>
      <c r="F14" s="13">
        <v>1756.7049999999999</v>
      </c>
      <c r="G14" s="13"/>
      <c r="H14" s="13">
        <v>1900.1000000000001</v>
      </c>
      <c r="I14" s="227"/>
      <c r="J14" s="260"/>
      <c r="K14" s="4"/>
      <c r="M14" s="4"/>
      <c r="N14" s="4"/>
      <c r="O14" s="4"/>
      <c r="P14" s="4"/>
      <c r="Q14" s="4"/>
      <c r="R14" s="4"/>
      <c r="S14" s="4"/>
      <c r="T14" s="4"/>
    </row>
    <row r="15" spans="1:20" ht="14.1" customHeight="1" x14ac:dyDescent="0.2">
      <c r="A15" s="7" t="s">
        <v>233</v>
      </c>
      <c r="B15" s="13">
        <v>1516.5</v>
      </c>
      <c r="C15" s="13">
        <v>1516.93</v>
      </c>
      <c r="D15" s="13">
        <v>1544.0350000000001</v>
      </c>
      <c r="E15" s="13">
        <v>1508.855</v>
      </c>
      <c r="F15" s="13">
        <v>1517.1799999999998</v>
      </c>
      <c r="G15" s="13"/>
      <c r="H15" s="13">
        <v>1639.2249999999999</v>
      </c>
      <c r="I15" s="227"/>
      <c r="J15" s="260"/>
      <c r="K15" s="127"/>
      <c r="L15" s="4"/>
      <c r="M15" s="4"/>
      <c r="N15" s="4"/>
      <c r="O15" s="4"/>
      <c r="P15" s="4"/>
      <c r="Q15" s="4"/>
      <c r="R15" s="4"/>
      <c r="S15" s="4"/>
      <c r="T15" s="4"/>
    </row>
    <row r="16" spans="1:20" ht="14.1" customHeight="1" x14ac:dyDescent="0.2">
      <c r="A16" s="7" t="s">
        <v>192</v>
      </c>
      <c r="B16" s="13">
        <v>595.75</v>
      </c>
      <c r="C16" s="13">
        <v>607.33749999999998</v>
      </c>
      <c r="D16" s="13">
        <v>615.73249999999996</v>
      </c>
      <c r="E16" s="13">
        <v>588.23249999999996</v>
      </c>
      <c r="F16" s="13">
        <v>598.01750000000004</v>
      </c>
      <c r="G16" s="13"/>
      <c r="H16" s="13">
        <v>647.26</v>
      </c>
      <c r="I16" s="227"/>
      <c r="J16" s="260"/>
      <c r="K16" s="127"/>
      <c r="L16" s="4"/>
      <c r="M16" s="4"/>
      <c r="N16" s="4"/>
      <c r="O16" s="4"/>
      <c r="P16" s="4"/>
      <c r="Q16" s="4"/>
      <c r="R16" s="4"/>
      <c r="S16" s="4"/>
      <c r="T16" s="4"/>
    </row>
    <row r="17" spans="1:20" ht="14.1" customHeight="1" x14ac:dyDescent="0.2">
      <c r="A17" s="7" t="s">
        <v>193</v>
      </c>
      <c r="B17" s="13">
        <v>57</v>
      </c>
      <c r="C17" s="13">
        <v>63.572499999999998</v>
      </c>
      <c r="D17" s="13">
        <v>59.962499999999999</v>
      </c>
      <c r="E17" s="13">
        <v>46.744999999999997</v>
      </c>
      <c r="F17" s="13">
        <v>44.3825</v>
      </c>
      <c r="G17" s="13"/>
      <c r="H17" s="13">
        <v>67.935000000000002</v>
      </c>
      <c r="I17" s="227"/>
      <c r="J17" s="260"/>
      <c r="K17" s="127"/>
      <c r="L17" s="4"/>
      <c r="M17" s="4"/>
      <c r="N17" s="4"/>
      <c r="O17" s="4"/>
      <c r="P17" s="4"/>
      <c r="Q17" s="4"/>
      <c r="R17" s="4"/>
      <c r="S17" s="4"/>
      <c r="T17" s="4"/>
    </row>
    <row r="18" spans="1:20" ht="14.1" customHeight="1" x14ac:dyDescent="0.2">
      <c r="A18" s="7" t="s">
        <v>194</v>
      </c>
      <c r="B18" s="13">
        <v>548.75</v>
      </c>
      <c r="C18" s="13">
        <v>554.875</v>
      </c>
      <c r="D18" s="13">
        <v>569.68000000000006</v>
      </c>
      <c r="E18" s="13">
        <v>554.16250000000002</v>
      </c>
      <c r="F18" s="13">
        <v>564.32249999999999</v>
      </c>
      <c r="G18" s="13"/>
      <c r="H18" s="13">
        <v>592.99</v>
      </c>
      <c r="I18" s="227"/>
      <c r="J18" s="260"/>
      <c r="K18" s="127"/>
      <c r="L18" s="4"/>
      <c r="M18" s="4"/>
      <c r="N18" s="4"/>
      <c r="O18" s="4"/>
      <c r="P18" s="4"/>
      <c r="Q18" s="4"/>
      <c r="R18" s="4"/>
      <c r="S18" s="4"/>
      <c r="T18" s="4"/>
    </row>
    <row r="19" spans="1:20" ht="14.1" customHeight="1" x14ac:dyDescent="0.2">
      <c r="A19" s="7" t="s">
        <v>195</v>
      </c>
      <c r="B19" s="13">
        <v>9.75</v>
      </c>
      <c r="C19" s="13">
        <v>11.107500000000002</v>
      </c>
      <c r="D19" s="13">
        <v>13.907499999999999</v>
      </c>
      <c r="E19" s="13">
        <v>12.675000000000001</v>
      </c>
      <c r="F19" s="13">
        <v>10.685</v>
      </c>
      <c r="G19" s="13"/>
      <c r="H19" s="13">
        <v>13.657500000000001</v>
      </c>
      <c r="I19" s="227"/>
      <c r="J19" s="260"/>
      <c r="K19" s="127"/>
      <c r="L19" s="4"/>
      <c r="M19" s="4"/>
      <c r="N19" s="4"/>
      <c r="O19" s="4"/>
      <c r="P19" s="4"/>
      <c r="Q19" s="4"/>
      <c r="R19" s="4"/>
      <c r="S19" s="4"/>
      <c r="T19" s="4"/>
    </row>
    <row r="20" spans="1:20" ht="14.1" customHeight="1" x14ac:dyDescent="0.2">
      <c r="A20" s="7"/>
      <c r="B20" s="15"/>
      <c r="C20" s="63"/>
      <c r="D20" s="63"/>
      <c r="E20" s="63"/>
      <c r="F20" s="63"/>
      <c r="G20" s="15"/>
      <c r="H20" s="15"/>
      <c r="I20" s="227"/>
      <c r="J20" s="260"/>
      <c r="K20" s="127"/>
      <c r="L20" s="4"/>
      <c r="M20" s="4"/>
      <c r="N20" s="4"/>
      <c r="O20" s="4"/>
      <c r="P20" s="4"/>
      <c r="Q20" s="4"/>
      <c r="R20" s="4"/>
      <c r="S20" s="4"/>
      <c r="T20" s="4"/>
    </row>
    <row r="21" spans="1:20" ht="14.1" customHeight="1" x14ac:dyDescent="0.2">
      <c r="A21" s="14" t="s">
        <v>125</v>
      </c>
      <c r="B21" s="15"/>
      <c r="C21" s="63"/>
      <c r="D21" s="63"/>
      <c r="E21" s="63"/>
      <c r="F21" s="63"/>
      <c r="G21" s="15"/>
      <c r="H21" s="15"/>
      <c r="I21" s="227"/>
      <c r="J21" s="260"/>
      <c r="K21" s="127"/>
      <c r="L21" s="4"/>
      <c r="M21" s="4"/>
      <c r="N21" s="4"/>
      <c r="O21" s="4"/>
      <c r="P21" s="4"/>
      <c r="Q21" s="4"/>
      <c r="R21" s="4"/>
      <c r="S21" s="4"/>
      <c r="T21" s="4"/>
    </row>
    <row r="22" spans="1:20" ht="14.1" customHeight="1" x14ac:dyDescent="0.2">
      <c r="A22" s="7" t="s">
        <v>322</v>
      </c>
      <c r="B22" s="55">
        <v>18.75</v>
      </c>
      <c r="C22" s="55">
        <v>18.567500000000003</v>
      </c>
      <c r="D22" s="55">
        <v>18.759999999999998</v>
      </c>
      <c r="E22" s="55">
        <v>18.532499999999999</v>
      </c>
      <c r="F22" s="55">
        <v>19.785</v>
      </c>
      <c r="G22" s="55"/>
      <c r="H22" s="55">
        <v>18.627500000000001</v>
      </c>
      <c r="I22" s="227"/>
      <c r="J22" s="260"/>
      <c r="K22" s="127"/>
      <c r="L22" s="4"/>
      <c r="M22" s="4"/>
      <c r="N22" s="4"/>
      <c r="O22" s="4"/>
      <c r="P22" s="4"/>
      <c r="Q22" s="4"/>
      <c r="R22" s="4"/>
      <c r="S22" s="4"/>
      <c r="T22" s="4"/>
    </row>
    <row r="23" spans="1:20" ht="14.1" customHeight="1" x14ac:dyDescent="0.2">
      <c r="A23" s="7" t="s">
        <v>234</v>
      </c>
      <c r="B23" s="55">
        <v>14.25</v>
      </c>
      <c r="C23" s="55">
        <v>13.7675</v>
      </c>
      <c r="D23" s="55">
        <v>13.932500000000001</v>
      </c>
      <c r="E23" s="55">
        <v>13.8675</v>
      </c>
      <c r="F23" s="55">
        <v>14.76</v>
      </c>
      <c r="G23" s="55"/>
      <c r="H23" s="55">
        <v>13.8925</v>
      </c>
      <c r="I23" s="227"/>
      <c r="J23" s="260"/>
      <c r="K23" s="127"/>
      <c r="L23" s="4"/>
      <c r="M23" s="4"/>
      <c r="N23" s="4"/>
      <c r="O23" s="4"/>
      <c r="P23" s="4"/>
      <c r="Q23" s="4"/>
      <c r="R23" s="4"/>
      <c r="S23" s="4"/>
      <c r="T23" s="4"/>
    </row>
    <row r="24" spans="1:20" ht="14.1" customHeight="1" x14ac:dyDescent="0.2">
      <c r="A24" s="7" t="s">
        <v>235</v>
      </c>
      <c r="B24" s="99">
        <v>12.25</v>
      </c>
      <c r="C24" s="99">
        <v>11.99</v>
      </c>
      <c r="D24" s="99">
        <v>12.09</v>
      </c>
      <c r="E24" s="99">
        <v>11.965</v>
      </c>
      <c r="F24" s="99">
        <v>12.734999999999999</v>
      </c>
      <c r="G24" s="99"/>
      <c r="H24" s="99">
        <v>12.005000000000001</v>
      </c>
      <c r="I24" s="227"/>
      <c r="J24" s="260"/>
      <c r="K24" s="127"/>
      <c r="L24" s="4"/>
      <c r="M24" s="4"/>
      <c r="N24" s="4"/>
      <c r="O24" s="4"/>
      <c r="P24" s="4"/>
      <c r="Q24" s="4"/>
      <c r="R24" s="4"/>
      <c r="S24" s="4"/>
      <c r="T24" s="4"/>
    </row>
    <row r="25" spans="1:20" ht="14.1" customHeight="1" x14ac:dyDescent="0.2">
      <c r="A25" s="7" t="s">
        <v>236</v>
      </c>
      <c r="B25" s="99">
        <v>4.75</v>
      </c>
      <c r="C25" s="99">
        <v>4.8000000000000007</v>
      </c>
      <c r="D25" s="99">
        <v>4.8274999999999997</v>
      </c>
      <c r="E25" s="99">
        <v>4.6649999999999991</v>
      </c>
      <c r="F25" s="99">
        <v>5.0250000000000004</v>
      </c>
      <c r="G25" s="99"/>
      <c r="H25" s="99">
        <v>4.7350000000000003</v>
      </c>
      <c r="I25" s="227"/>
      <c r="J25" s="260"/>
      <c r="K25" s="127"/>
      <c r="L25" s="4"/>
      <c r="M25" s="4"/>
      <c r="N25" s="4"/>
      <c r="O25" s="4"/>
      <c r="P25" s="4"/>
      <c r="Q25" s="4"/>
      <c r="R25" s="4"/>
      <c r="S25" s="4"/>
      <c r="T25" s="4"/>
    </row>
    <row r="26" spans="1:20" ht="14.1" customHeight="1" x14ac:dyDescent="0.2">
      <c r="A26" s="19"/>
      <c r="B26" s="20"/>
      <c r="C26" s="20"/>
      <c r="D26" s="21"/>
      <c r="E26" s="20"/>
      <c r="F26" s="20"/>
      <c r="G26" s="56"/>
      <c r="H26" s="56"/>
      <c r="I26" s="227"/>
      <c r="J26" s="260"/>
      <c r="K26" s="127"/>
      <c r="L26" s="4"/>
      <c r="M26" s="4"/>
      <c r="N26" s="4"/>
      <c r="O26" s="4"/>
      <c r="P26" s="4"/>
      <c r="Q26" s="4"/>
      <c r="R26" s="4"/>
      <c r="S26" s="4"/>
      <c r="T26" s="4"/>
    </row>
    <row r="27" spans="1:20" ht="14.1" customHeight="1" x14ac:dyDescent="0.2">
      <c r="A27" s="22" t="s">
        <v>304</v>
      </c>
      <c r="B27" s="23"/>
      <c r="C27" s="23"/>
      <c r="D27" s="23"/>
      <c r="E27" s="23"/>
      <c r="F27" s="23"/>
      <c r="G27" s="57"/>
      <c r="H27" s="57"/>
      <c r="I27" s="227"/>
      <c r="J27" s="260"/>
      <c r="K27" s="127"/>
      <c r="L27" s="4"/>
      <c r="M27" s="4"/>
      <c r="N27" s="4"/>
      <c r="O27" s="4"/>
      <c r="P27" s="4"/>
      <c r="Q27" s="4"/>
      <c r="R27" s="4"/>
      <c r="S27" s="4"/>
      <c r="T27" s="4"/>
    </row>
    <row r="28" spans="1:20" ht="14.1" customHeight="1" x14ac:dyDescent="0.2">
      <c r="A28" s="26"/>
      <c r="B28" s="13"/>
      <c r="C28" s="13"/>
      <c r="D28" s="13"/>
      <c r="E28" s="13"/>
      <c r="F28" s="13"/>
      <c r="G28" s="15"/>
      <c r="H28" s="15"/>
      <c r="I28" s="227"/>
      <c r="J28" s="260"/>
      <c r="K28" s="127"/>
      <c r="L28" s="4"/>
      <c r="M28" s="4"/>
      <c r="N28" s="4"/>
      <c r="O28" s="4"/>
      <c r="P28" s="4"/>
      <c r="Q28" s="4"/>
      <c r="R28" s="4"/>
      <c r="S28" s="4"/>
      <c r="T28" s="4"/>
    </row>
    <row r="29" spans="1:20" ht="14.1" customHeight="1" x14ac:dyDescent="0.2">
      <c r="A29" s="26"/>
      <c r="B29" s="13"/>
      <c r="C29" s="13"/>
      <c r="D29" s="13"/>
      <c r="E29" s="13"/>
      <c r="F29" s="13"/>
      <c r="G29" s="15"/>
      <c r="H29" s="15"/>
      <c r="I29" s="227"/>
      <c r="J29" s="260"/>
      <c r="K29" s="127"/>
      <c r="L29" s="4"/>
      <c r="M29" s="4"/>
      <c r="N29" s="4"/>
      <c r="O29" s="4"/>
      <c r="P29" s="4"/>
      <c r="Q29" s="4"/>
      <c r="R29" s="4"/>
      <c r="S29" s="4"/>
      <c r="T29" s="4"/>
    </row>
    <row r="30" spans="1:20" ht="14.1" customHeight="1" x14ac:dyDescent="0.2">
      <c r="A30" s="26"/>
      <c r="B30" s="13"/>
      <c r="C30" s="13"/>
      <c r="D30" s="13"/>
      <c r="E30" s="13"/>
      <c r="F30" s="13"/>
      <c r="G30" s="15"/>
      <c r="H30" s="15"/>
      <c r="I30" s="227"/>
      <c r="J30" s="260"/>
      <c r="K30" s="127"/>
      <c r="L30" s="4"/>
      <c r="M30" s="4"/>
      <c r="N30" s="4"/>
      <c r="O30" s="4"/>
      <c r="P30" s="4"/>
      <c r="Q30" s="4"/>
      <c r="R30" s="4"/>
      <c r="S30" s="4"/>
      <c r="T30" s="4"/>
    </row>
    <row r="31" spans="1:20" ht="14.1" customHeight="1" x14ac:dyDescent="0.2">
      <c r="H31" s="5"/>
      <c r="I31" s="227"/>
      <c r="J31" s="260"/>
      <c r="K31" s="127"/>
    </row>
    <row r="32" spans="1:20" ht="14.1" customHeight="1" x14ac:dyDescent="0.2">
      <c r="A32" s="35" t="s">
        <v>258</v>
      </c>
      <c r="B32" s="4"/>
      <c r="C32" s="4"/>
      <c r="D32" s="4"/>
      <c r="G32" s="4"/>
      <c r="H32" s="4"/>
      <c r="I32" s="227"/>
      <c r="J32" s="260"/>
      <c r="K32" s="127"/>
    </row>
    <row r="33" spans="1:11" ht="14.1" customHeight="1" x14ac:dyDescent="0.2">
      <c r="A33" s="35"/>
      <c r="B33" s="4"/>
      <c r="C33" s="4"/>
      <c r="D33" s="4"/>
      <c r="G33" s="4"/>
      <c r="H33" s="4"/>
      <c r="I33" s="227"/>
      <c r="J33" s="260"/>
      <c r="K33" s="127"/>
    </row>
    <row r="34" spans="1:11" ht="14.1" customHeight="1" x14ac:dyDescent="0.2">
      <c r="A34" s="30" t="s">
        <v>150</v>
      </c>
      <c r="B34" s="4"/>
      <c r="C34" s="4"/>
      <c r="D34" s="4"/>
      <c r="G34" s="4"/>
      <c r="H34" s="4"/>
      <c r="I34" s="227"/>
      <c r="J34" s="260"/>
      <c r="K34" s="127"/>
    </row>
    <row r="35" spans="1:11" ht="9.9499999999999993" customHeight="1" x14ac:dyDescent="0.2">
      <c r="A35" s="6"/>
      <c r="B35" s="4"/>
      <c r="C35" s="4"/>
      <c r="D35" s="4"/>
      <c r="E35" s="4"/>
      <c r="F35" s="4"/>
      <c r="G35" s="4"/>
      <c r="H35" s="4"/>
      <c r="I35" s="227"/>
      <c r="J35" s="260"/>
      <c r="K35" s="127"/>
    </row>
    <row r="36" spans="1:11" ht="14.1" customHeight="1" x14ac:dyDescent="0.2">
      <c r="A36" s="8"/>
      <c r="B36" s="9" t="s">
        <v>21</v>
      </c>
      <c r="C36" s="9"/>
      <c r="D36" s="9"/>
      <c r="E36" s="9"/>
      <c r="F36" s="9"/>
      <c r="G36" s="9"/>
      <c r="H36" s="9" t="s">
        <v>22</v>
      </c>
      <c r="I36" s="227"/>
      <c r="J36" s="260"/>
      <c r="K36" s="127"/>
    </row>
    <row r="37" spans="1:11" ht="14.1" customHeight="1" x14ac:dyDescent="0.2">
      <c r="A37" s="10"/>
      <c r="B37" s="11">
        <v>2013</v>
      </c>
      <c r="C37" s="11">
        <v>2014</v>
      </c>
      <c r="D37" s="11">
        <v>2015</v>
      </c>
      <c r="E37" s="11">
        <v>2016</v>
      </c>
      <c r="F37" s="11">
        <v>2017</v>
      </c>
      <c r="G37" s="12"/>
      <c r="H37" s="11">
        <v>2017</v>
      </c>
      <c r="I37" s="227"/>
      <c r="J37" s="260"/>
      <c r="K37" s="127"/>
    </row>
    <row r="38" spans="1:11" ht="14.1" customHeight="1" x14ac:dyDescent="0.2">
      <c r="A38" s="14"/>
      <c r="B38" s="34"/>
      <c r="C38" s="34"/>
      <c r="D38" s="34"/>
      <c r="E38" s="34"/>
      <c r="F38" s="34"/>
      <c r="G38" s="28"/>
      <c r="H38" s="34"/>
      <c r="I38" s="227"/>
      <c r="J38" s="260"/>
      <c r="K38" s="127"/>
    </row>
    <row r="39" spans="1:11" ht="14.1" customHeight="1" x14ac:dyDescent="0.2">
      <c r="A39" s="14" t="s">
        <v>28</v>
      </c>
      <c r="H39" s="5"/>
      <c r="I39" s="227"/>
      <c r="J39" s="260"/>
      <c r="K39" s="127"/>
    </row>
    <row r="40" spans="1:11" ht="14.1" customHeight="1" x14ac:dyDescent="0.2">
      <c r="A40" s="7" t="s">
        <v>216</v>
      </c>
      <c r="B40" s="34">
        <v>2367</v>
      </c>
      <c r="C40" s="34">
        <v>2351.29</v>
      </c>
      <c r="D40" s="34">
        <v>2397.2750000000001</v>
      </c>
      <c r="E40" s="34">
        <v>2340.2624999999998</v>
      </c>
      <c r="F40" s="34">
        <v>2354.7224999999999</v>
      </c>
      <c r="G40" s="28"/>
      <c r="H40" s="34">
        <v>2547.36</v>
      </c>
      <c r="I40" s="227"/>
      <c r="J40" s="260"/>
      <c r="K40" s="127"/>
    </row>
    <row r="41" spans="1:11" ht="14.1" customHeight="1" x14ac:dyDescent="0.2">
      <c r="A41" s="7" t="s">
        <v>85</v>
      </c>
      <c r="B41" s="34">
        <v>2608.75</v>
      </c>
      <c r="C41" s="34">
        <v>2510.625</v>
      </c>
      <c r="D41" s="34">
        <v>2578.0924999999997</v>
      </c>
      <c r="E41" s="34">
        <v>2628.3950000000004</v>
      </c>
      <c r="F41" s="34">
        <v>2675.0074999999997</v>
      </c>
      <c r="G41" s="34"/>
      <c r="H41" s="34">
        <v>3065.2875000000004</v>
      </c>
      <c r="I41" s="227"/>
      <c r="J41" s="260"/>
      <c r="K41" s="127"/>
    </row>
    <row r="42" spans="1:11" ht="14.1" customHeight="1" x14ac:dyDescent="0.2">
      <c r="A42" s="7" t="s">
        <v>131</v>
      </c>
      <c r="B42" s="34">
        <v>2608.25</v>
      </c>
      <c r="C42" s="34">
        <v>2852.2950000000001</v>
      </c>
      <c r="D42" s="34">
        <v>2839.9449999999997</v>
      </c>
      <c r="E42" s="34">
        <v>2619.06</v>
      </c>
      <c r="F42" s="34">
        <v>2586.1675000000005</v>
      </c>
      <c r="G42" s="34"/>
      <c r="H42" s="34">
        <v>2604.6824999999999</v>
      </c>
      <c r="I42" s="227"/>
      <c r="J42" s="260"/>
      <c r="K42" s="127"/>
    </row>
    <row r="43" spans="1:11" ht="14.1" customHeight="1" x14ac:dyDescent="0.2">
      <c r="A43" s="7" t="s">
        <v>86</v>
      </c>
      <c r="B43" s="34">
        <v>2242.75</v>
      </c>
      <c r="C43" s="34">
        <v>2249.9450000000002</v>
      </c>
      <c r="D43" s="34">
        <v>2289.0574999999999</v>
      </c>
      <c r="E43" s="34">
        <v>2205.915</v>
      </c>
      <c r="F43" s="34">
        <v>2211.1350000000002</v>
      </c>
      <c r="G43" s="34"/>
      <c r="H43" s="34">
        <v>2448.0475000000001</v>
      </c>
      <c r="I43" s="227"/>
      <c r="J43" s="260"/>
      <c r="K43" s="127"/>
    </row>
    <row r="44" spans="1:11" ht="14.1" customHeight="1" x14ac:dyDescent="0.2">
      <c r="A44" s="7"/>
      <c r="B44" s="34"/>
      <c r="C44" s="34"/>
      <c r="D44" s="34"/>
      <c r="E44" s="34"/>
      <c r="F44" s="34"/>
      <c r="G44" s="34"/>
      <c r="H44" s="34"/>
      <c r="I44" s="227"/>
      <c r="J44" s="260"/>
      <c r="K44" s="127"/>
    </row>
    <row r="45" spans="1:11" ht="14.1" customHeight="1" x14ac:dyDescent="0.2">
      <c r="A45" s="14" t="s">
        <v>125</v>
      </c>
      <c r="B45" s="38"/>
      <c r="C45" s="38"/>
      <c r="D45" s="38"/>
      <c r="E45" s="38"/>
      <c r="F45" s="38"/>
      <c r="G45" s="34"/>
      <c r="H45" s="34"/>
      <c r="I45" s="227"/>
      <c r="J45" s="260"/>
      <c r="K45" s="127"/>
    </row>
    <row r="46" spans="1:11" ht="14.1" customHeight="1" x14ac:dyDescent="0.2">
      <c r="A46" s="7" t="s">
        <v>216</v>
      </c>
      <c r="B46" s="34">
        <v>18.75</v>
      </c>
      <c r="C46" s="34">
        <v>18.567500000000003</v>
      </c>
      <c r="D46" s="34">
        <v>18.759999999999998</v>
      </c>
      <c r="E46" s="34">
        <v>18.532499999999999</v>
      </c>
      <c r="F46" s="34">
        <v>18.627500000000001</v>
      </c>
      <c r="G46" s="34"/>
      <c r="H46" s="34">
        <v>19.785</v>
      </c>
      <c r="I46" s="227"/>
      <c r="J46" s="260"/>
      <c r="K46" s="127"/>
    </row>
    <row r="47" spans="1:11" ht="14.1" customHeight="1" x14ac:dyDescent="0.2">
      <c r="A47" s="7" t="s">
        <v>85</v>
      </c>
      <c r="B47" s="34">
        <v>19</v>
      </c>
      <c r="C47" s="34">
        <v>18.267499999999998</v>
      </c>
      <c r="D47" s="34">
        <v>18.715000000000003</v>
      </c>
      <c r="E47" s="34">
        <v>18.692499999999999</v>
      </c>
      <c r="F47" s="34">
        <v>18.987499999999997</v>
      </c>
      <c r="G47" s="34"/>
      <c r="H47" s="34">
        <v>22.034999999999997</v>
      </c>
      <c r="I47" s="227"/>
      <c r="J47" s="260"/>
      <c r="K47" s="127"/>
    </row>
    <row r="48" spans="1:11" ht="14.1" customHeight="1" x14ac:dyDescent="0.2">
      <c r="A48" s="7" t="s">
        <v>131</v>
      </c>
      <c r="B48" s="34">
        <v>18.75</v>
      </c>
      <c r="C48" s="34">
        <v>20.192499999999999</v>
      </c>
      <c r="D48" s="34">
        <v>19.872499999999999</v>
      </c>
      <c r="E48" s="34">
        <v>18.225000000000001</v>
      </c>
      <c r="F48" s="34">
        <v>18.077500000000001</v>
      </c>
      <c r="G48" s="34"/>
      <c r="H48" s="34">
        <v>18.0425</v>
      </c>
      <c r="I48" s="227"/>
      <c r="J48" s="260"/>
      <c r="K48" s="127"/>
    </row>
    <row r="49" spans="1:11" ht="14.1" customHeight="1" x14ac:dyDescent="0.2">
      <c r="A49" s="7" t="s">
        <v>86</v>
      </c>
      <c r="B49" s="34">
        <v>18.75</v>
      </c>
      <c r="C49" s="34">
        <v>18.567500000000003</v>
      </c>
      <c r="D49" s="34">
        <v>18.684999999999999</v>
      </c>
      <c r="E49" s="34">
        <v>18.4925</v>
      </c>
      <c r="F49" s="34">
        <v>18.512500000000003</v>
      </c>
      <c r="G49" s="34"/>
      <c r="H49" s="34">
        <v>19.467500000000001</v>
      </c>
      <c r="I49" s="227"/>
      <c r="J49" s="260"/>
      <c r="K49" s="127"/>
    </row>
    <row r="50" spans="1:11" ht="14.1" customHeight="1" x14ac:dyDescent="0.2">
      <c r="A50" s="86"/>
      <c r="B50" s="28"/>
      <c r="C50" s="63"/>
      <c r="D50" s="63"/>
      <c r="E50" s="63"/>
      <c r="F50" s="63"/>
      <c r="G50" s="28"/>
      <c r="H50" s="28"/>
      <c r="I50" s="197"/>
      <c r="J50" s="260"/>
      <c r="K50" s="127"/>
    </row>
    <row r="51" spans="1:11" ht="14.1" customHeight="1" x14ac:dyDescent="0.2">
      <c r="A51" s="22" t="s">
        <v>304</v>
      </c>
      <c r="B51" s="23"/>
      <c r="C51" s="23"/>
      <c r="D51" s="23"/>
      <c r="E51" s="23"/>
      <c r="F51" s="23"/>
      <c r="G51" s="57"/>
      <c r="H51" s="57"/>
      <c r="I51" s="197"/>
      <c r="J51" s="260"/>
      <c r="K51" s="127"/>
    </row>
    <row r="52" spans="1:11" x14ac:dyDescent="0.2">
      <c r="A52" s="98"/>
      <c r="H52" s="5"/>
      <c r="I52" s="197"/>
      <c r="J52" s="260"/>
    </row>
  </sheetData>
  <phoneticPr fontId="2" type="noConversion"/>
  <hyperlinks>
    <hyperlink ref="K4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P48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5703125" style="5" customWidth="1"/>
    <col min="2" max="6" width="9.5703125" style="5" customWidth="1"/>
    <col min="7" max="7" width="2.7109375" style="5" customWidth="1"/>
    <col min="8" max="8" width="10.140625" style="5" customWidth="1"/>
    <col min="11" max="16384" width="11.42578125" style="5"/>
  </cols>
  <sheetData>
    <row r="1" spans="1:16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L1" s="4"/>
      <c r="M1" s="4"/>
      <c r="N1" s="4"/>
      <c r="O1" s="4"/>
      <c r="P1" s="4"/>
    </row>
    <row r="2" spans="1:16" ht="14.1" customHeight="1" x14ac:dyDescent="0.2">
      <c r="A2" s="4"/>
      <c r="B2" s="4"/>
      <c r="C2" s="4"/>
      <c r="D2" s="4"/>
      <c r="E2" s="4"/>
      <c r="F2" s="4"/>
      <c r="G2" s="4"/>
      <c r="H2" s="4"/>
      <c r="K2" s="164" t="s">
        <v>321</v>
      </c>
      <c r="L2" s="4"/>
      <c r="M2" s="4"/>
      <c r="N2" s="4"/>
      <c r="O2" s="4"/>
      <c r="P2" s="4"/>
    </row>
    <row r="3" spans="1:16" ht="14.1" customHeight="1" x14ac:dyDescent="0.2">
      <c r="A3" s="100" t="s">
        <v>368</v>
      </c>
      <c r="B3" s="4"/>
      <c r="C3" s="4"/>
      <c r="D3" s="4"/>
      <c r="E3" s="4"/>
      <c r="F3" s="4"/>
      <c r="G3" s="4"/>
      <c r="H3" s="4"/>
      <c r="K3" s="4"/>
      <c r="L3" s="4"/>
      <c r="M3" s="4"/>
      <c r="N3" s="4"/>
      <c r="O3" s="4"/>
      <c r="P3" s="4"/>
    </row>
    <row r="4" spans="1:16" ht="14.1" customHeight="1" x14ac:dyDescent="0.2">
      <c r="A4" s="6"/>
      <c r="B4" s="4"/>
      <c r="C4" s="4"/>
      <c r="D4" s="4"/>
      <c r="E4" s="4"/>
      <c r="F4" s="4"/>
      <c r="G4" s="4"/>
      <c r="H4" s="4"/>
      <c r="K4" s="4"/>
      <c r="L4" s="4"/>
      <c r="M4" s="4"/>
      <c r="N4" s="4"/>
      <c r="O4" s="4"/>
      <c r="P4" s="4"/>
    </row>
    <row r="5" spans="1:16" ht="14.1" customHeight="1" x14ac:dyDescent="0.2">
      <c r="A5" s="30" t="s">
        <v>150</v>
      </c>
      <c r="B5" s="4"/>
      <c r="C5" s="4"/>
      <c r="D5" s="4"/>
      <c r="E5" s="4"/>
      <c r="F5" s="4"/>
      <c r="G5" s="4"/>
      <c r="H5" s="4"/>
      <c r="K5" s="4"/>
      <c r="L5" s="4"/>
      <c r="M5" s="4"/>
      <c r="N5" s="4"/>
      <c r="O5" s="4"/>
      <c r="P5" s="4"/>
    </row>
    <row r="6" spans="1:16" ht="9.9499999999999993" customHeight="1" x14ac:dyDescent="0.2">
      <c r="A6" s="3"/>
      <c r="B6" s="7"/>
      <c r="C6" s="7"/>
      <c r="D6" s="7"/>
      <c r="E6" s="7"/>
      <c r="F6" s="7"/>
      <c r="G6" s="7"/>
      <c r="H6" s="7"/>
      <c r="K6" s="4"/>
      <c r="L6" s="4"/>
      <c r="M6" s="4"/>
      <c r="N6" s="4"/>
      <c r="O6" s="4"/>
      <c r="P6" s="4"/>
    </row>
    <row r="7" spans="1:16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  <c r="K7" s="93"/>
      <c r="L7" s="4"/>
      <c r="M7" s="4"/>
      <c r="N7" s="4"/>
      <c r="O7" s="4"/>
      <c r="P7" s="4"/>
    </row>
    <row r="8" spans="1:16" ht="14.1" customHeight="1" x14ac:dyDescent="0.2">
      <c r="A8" s="10"/>
      <c r="B8" s="11">
        <v>2013</v>
      </c>
      <c r="C8" s="11">
        <v>2014</v>
      </c>
      <c r="D8" s="11">
        <v>2015</v>
      </c>
      <c r="E8" s="11">
        <v>2016</v>
      </c>
      <c r="F8" s="11">
        <v>2017</v>
      </c>
      <c r="G8" s="12"/>
      <c r="H8" s="11">
        <v>2017</v>
      </c>
      <c r="K8" s="4"/>
      <c r="L8" s="4"/>
      <c r="M8" s="4"/>
      <c r="N8" s="4"/>
      <c r="O8" s="4"/>
      <c r="P8" s="4"/>
    </row>
    <row r="9" spans="1:16" ht="12.75" customHeight="1" x14ac:dyDescent="0.2">
      <c r="A9" s="7"/>
      <c r="B9" s="13"/>
      <c r="C9" s="13"/>
      <c r="D9" s="13"/>
      <c r="E9" s="13"/>
      <c r="F9" s="13"/>
      <c r="G9" s="13"/>
      <c r="H9" s="13"/>
      <c r="K9" s="4"/>
      <c r="L9" s="4"/>
      <c r="M9" s="4"/>
      <c r="N9" s="4"/>
      <c r="O9" s="4"/>
      <c r="P9" s="4"/>
    </row>
    <row r="10" spans="1:16" ht="12.75" customHeight="1" x14ac:dyDescent="0.2">
      <c r="A10" s="101" t="s">
        <v>102</v>
      </c>
      <c r="B10" s="34"/>
      <c r="C10" s="28"/>
      <c r="D10" s="28"/>
      <c r="E10" s="28"/>
      <c r="F10" s="28"/>
      <c r="G10" s="34"/>
      <c r="H10" s="13"/>
      <c r="L10" s="4"/>
      <c r="M10" s="4"/>
      <c r="N10" s="4"/>
      <c r="O10" s="4"/>
      <c r="P10" s="4"/>
    </row>
    <row r="11" spans="1:16" ht="12.75" customHeight="1" x14ac:dyDescent="0.2">
      <c r="A11" s="102" t="s">
        <v>103</v>
      </c>
      <c r="B11" s="28">
        <v>28661.67</v>
      </c>
      <c r="C11" s="28">
        <v>28506.52</v>
      </c>
      <c r="D11" s="28">
        <v>29004.51</v>
      </c>
      <c r="E11" s="28">
        <v>28099.599999999999</v>
      </c>
      <c r="F11" s="28">
        <v>28394.15</v>
      </c>
      <c r="H11" s="28">
        <v>30744.75</v>
      </c>
      <c r="K11"/>
      <c r="L11" s="4"/>
      <c r="M11" s="4"/>
      <c r="N11" s="4"/>
      <c r="O11" s="4"/>
      <c r="P11" s="4"/>
    </row>
    <row r="12" spans="1:16" ht="12.75" customHeight="1" x14ac:dyDescent="0.2">
      <c r="A12" s="102" t="s">
        <v>39</v>
      </c>
      <c r="B12" s="28">
        <v>21269.59</v>
      </c>
      <c r="C12" s="28">
        <v>20961.34</v>
      </c>
      <c r="D12" s="28">
        <v>21388.28</v>
      </c>
      <c r="E12" s="28">
        <v>21024.71</v>
      </c>
      <c r="F12" s="28">
        <v>21095.95</v>
      </c>
      <c r="H12" s="28">
        <v>22806.95</v>
      </c>
      <c r="K12"/>
      <c r="L12" s="4"/>
      <c r="M12" s="4"/>
      <c r="N12" s="4"/>
      <c r="O12" s="4"/>
      <c r="P12" s="4"/>
    </row>
    <row r="13" spans="1:16" ht="12.75" customHeight="1" x14ac:dyDescent="0.2">
      <c r="A13" s="102" t="s">
        <v>126</v>
      </c>
      <c r="B13" s="28">
        <v>6582.75</v>
      </c>
      <c r="C13" s="28">
        <v>6658.5</v>
      </c>
      <c r="D13" s="28">
        <v>6836.16</v>
      </c>
      <c r="E13" s="28">
        <v>6649.95</v>
      </c>
      <c r="F13" s="28">
        <v>6771.87</v>
      </c>
      <c r="H13" s="28">
        <v>7115.88</v>
      </c>
      <c r="K13"/>
      <c r="L13" s="4"/>
      <c r="M13" s="4"/>
      <c r="N13" s="4"/>
      <c r="O13" s="4"/>
      <c r="P13" s="4"/>
    </row>
    <row r="14" spans="1:16" ht="12.75" customHeight="1" x14ac:dyDescent="0.2">
      <c r="A14" s="102" t="s">
        <v>305</v>
      </c>
      <c r="B14" s="268">
        <v>360.80999999999995</v>
      </c>
      <c r="C14" s="268">
        <f>SUM(C15:C17)</f>
        <v>392.09999999999997</v>
      </c>
      <c r="D14" s="268">
        <f>SUM(D15:D17)</f>
        <v>300.86</v>
      </c>
      <c r="E14" s="268">
        <f>SUM(E15:E17)</f>
        <v>181.54</v>
      </c>
      <c r="F14" s="268">
        <f>SUM(F15:F17)</f>
        <v>232</v>
      </c>
      <c r="G14" s="268"/>
      <c r="H14" s="268">
        <f>SUM(H15:H17)</f>
        <v>299.14</v>
      </c>
      <c r="L14" s="4"/>
      <c r="M14" s="4"/>
      <c r="N14" s="4"/>
      <c r="O14" s="4"/>
      <c r="P14" s="4"/>
    </row>
    <row r="15" spans="1:16" ht="12.75" customHeight="1" x14ac:dyDescent="0.2">
      <c r="A15" s="18" t="s">
        <v>136</v>
      </c>
      <c r="B15" s="268">
        <v>145.88999999999999</v>
      </c>
      <c r="C15" s="268">
        <v>139.35</v>
      </c>
      <c r="D15" s="268">
        <v>123.63</v>
      </c>
      <c r="E15" s="268">
        <v>114.64</v>
      </c>
      <c r="F15" s="268">
        <v>101.68</v>
      </c>
      <c r="G15" s="269"/>
      <c r="H15" s="268">
        <v>171.06</v>
      </c>
      <c r="L15" s="4"/>
      <c r="M15" s="4"/>
      <c r="N15" s="4"/>
      <c r="O15" s="4"/>
      <c r="P15" s="4"/>
    </row>
    <row r="16" spans="1:16" ht="12.75" customHeight="1" x14ac:dyDescent="0.2">
      <c r="A16" s="18" t="s">
        <v>45</v>
      </c>
      <c r="B16" s="268">
        <v>195.53</v>
      </c>
      <c r="C16" s="268">
        <v>226.73</v>
      </c>
      <c r="D16" s="268">
        <v>165.43</v>
      </c>
      <c r="E16" s="268">
        <v>57.65</v>
      </c>
      <c r="F16" s="268">
        <v>119.34</v>
      </c>
      <c r="G16" s="269"/>
      <c r="H16" s="268">
        <v>110.46</v>
      </c>
      <c r="K16"/>
      <c r="L16" s="4"/>
      <c r="M16" s="4"/>
      <c r="N16" s="4"/>
      <c r="O16" s="4"/>
      <c r="P16" s="4"/>
    </row>
    <row r="17" spans="1:16" ht="12.75" customHeight="1" x14ac:dyDescent="0.2">
      <c r="A17" s="18" t="s">
        <v>213</v>
      </c>
      <c r="B17" s="268">
        <v>19.39</v>
      </c>
      <c r="C17" s="268">
        <v>26.02</v>
      </c>
      <c r="D17" s="268">
        <v>11.8</v>
      </c>
      <c r="E17" s="268">
        <v>9.25</v>
      </c>
      <c r="F17" s="268">
        <v>10.98</v>
      </c>
      <c r="G17" s="269"/>
      <c r="H17" s="268">
        <v>17.62</v>
      </c>
      <c r="K17"/>
      <c r="L17" s="4"/>
      <c r="M17" s="4"/>
      <c r="N17" s="4"/>
      <c r="O17" s="4"/>
      <c r="P17" s="4"/>
    </row>
    <row r="18" spans="1:16" ht="12.75" customHeight="1" x14ac:dyDescent="0.2">
      <c r="A18" s="102" t="s">
        <v>119</v>
      </c>
      <c r="B18" s="268">
        <v>201.48</v>
      </c>
      <c r="C18" s="268">
        <v>229.95</v>
      </c>
      <c r="D18" s="268">
        <v>284.76</v>
      </c>
      <c r="E18" s="268">
        <v>144.06</v>
      </c>
      <c r="F18" s="268">
        <v>98.43</v>
      </c>
      <c r="G18" s="269"/>
      <c r="H18" s="268">
        <v>195.87</v>
      </c>
      <c r="K18"/>
      <c r="L18" s="4"/>
      <c r="M18" s="4"/>
      <c r="N18" s="4"/>
      <c r="O18" s="4"/>
      <c r="P18" s="4"/>
    </row>
    <row r="19" spans="1:16" ht="12.75" customHeight="1" x14ac:dyDescent="0.2">
      <c r="A19" s="102" t="s">
        <v>211</v>
      </c>
      <c r="B19" s="268">
        <v>61.71</v>
      </c>
      <c r="C19" s="268">
        <v>76.83</v>
      </c>
      <c r="D19" s="268">
        <v>66.900000000000006</v>
      </c>
      <c r="E19" s="268">
        <v>61.57</v>
      </c>
      <c r="F19" s="268">
        <v>58.8</v>
      </c>
      <c r="G19" s="269"/>
      <c r="H19" s="268">
        <v>89.84</v>
      </c>
      <c r="K19"/>
      <c r="L19" s="4"/>
      <c r="M19" s="4"/>
      <c r="N19" s="4"/>
      <c r="O19" s="4"/>
      <c r="P19" s="4"/>
    </row>
    <row r="20" spans="1:16" ht="12.75" customHeight="1" x14ac:dyDescent="0.2">
      <c r="A20" s="102" t="s">
        <v>306</v>
      </c>
      <c r="B20" s="268">
        <f>SUM(B21:B22)</f>
        <v>185.32999999999998</v>
      </c>
      <c r="C20" s="268">
        <f>SUM(C21:C22)</f>
        <v>187.79999999999998</v>
      </c>
      <c r="D20" s="268">
        <f>D21+D22</f>
        <v>127.55000000000001</v>
      </c>
      <c r="E20" s="268">
        <f>E21+E22</f>
        <v>37.769999999999996</v>
      </c>
      <c r="F20" s="268">
        <f>F21+F22</f>
        <v>137.1</v>
      </c>
      <c r="G20" s="268"/>
      <c r="H20" s="268">
        <f>SUM(H21:H22)</f>
        <v>237.07</v>
      </c>
      <c r="L20" s="4"/>
      <c r="M20" s="4"/>
      <c r="N20" s="4"/>
      <c r="O20" s="4"/>
      <c r="P20" s="4"/>
    </row>
    <row r="21" spans="1:16" ht="12.75" customHeight="1" x14ac:dyDescent="0.2">
      <c r="A21" s="18" t="s">
        <v>212</v>
      </c>
      <c r="B21" s="28">
        <v>18.079999999999998</v>
      </c>
      <c r="C21" s="28">
        <v>18.29</v>
      </c>
      <c r="D21" s="28">
        <v>13.37</v>
      </c>
      <c r="E21" s="28">
        <v>8.3699999999999992</v>
      </c>
      <c r="F21" s="28">
        <v>9.64</v>
      </c>
      <c r="H21" s="28">
        <v>10.31</v>
      </c>
      <c r="K21"/>
      <c r="L21" s="4"/>
      <c r="M21" s="4"/>
      <c r="N21" s="4"/>
      <c r="O21" s="4"/>
      <c r="P21" s="4"/>
    </row>
    <row r="22" spans="1:16" ht="12.75" customHeight="1" x14ac:dyDescent="0.2">
      <c r="A22" s="18" t="s">
        <v>214</v>
      </c>
      <c r="B22" s="28">
        <v>167.25</v>
      </c>
      <c r="C22" s="28">
        <v>169.51</v>
      </c>
      <c r="D22" s="28">
        <v>114.18</v>
      </c>
      <c r="E22" s="28">
        <v>29.4</v>
      </c>
      <c r="F22" s="28">
        <v>127.46</v>
      </c>
      <c r="H22" s="28">
        <v>226.76</v>
      </c>
      <c r="N22" s="4"/>
      <c r="O22" s="4"/>
      <c r="P22" s="4"/>
    </row>
    <row r="23" spans="1:16" ht="12.75" customHeight="1" x14ac:dyDescent="0.2">
      <c r="A23" s="102" t="s">
        <v>142</v>
      </c>
      <c r="B23" s="28">
        <v>141.87</v>
      </c>
      <c r="C23" s="28">
        <v>168.33</v>
      </c>
      <c r="D23" s="28">
        <v>183.99</v>
      </c>
      <c r="E23" s="28">
        <v>163.07</v>
      </c>
      <c r="F23" s="28">
        <v>138.81</v>
      </c>
      <c r="H23" s="28">
        <v>208.83</v>
      </c>
      <c r="K23"/>
      <c r="L23" s="4"/>
      <c r="M23" s="4"/>
      <c r="N23" s="4"/>
      <c r="O23" s="4"/>
      <c r="P23" s="4"/>
    </row>
    <row r="24" spans="1:16" ht="12.75" customHeight="1" x14ac:dyDescent="0.2">
      <c r="A24" s="102" t="s">
        <v>72</v>
      </c>
      <c r="B24" s="28">
        <v>28519.8</v>
      </c>
      <c r="C24" s="28">
        <v>28338.19</v>
      </c>
      <c r="D24" s="28">
        <v>28820.52</v>
      </c>
      <c r="E24" s="28">
        <v>27936.53</v>
      </c>
      <c r="F24" s="28">
        <v>28255.34</v>
      </c>
      <c r="H24" s="28">
        <v>30535.919999999998</v>
      </c>
      <c r="K24"/>
      <c r="L24" s="4"/>
      <c r="M24" s="4"/>
      <c r="N24" s="4"/>
      <c r="O24" s="4"/>
      <c r="P24" s="4"/>
    </row>
    <row r="25" spans="1:16" ht="12.75" customHeight="1" x14ac:dyDescent="0.2">
      <c r="A25" s="19"/>
      <c r="B25" s="20"/>
      <c r="C25" s="20"/>
      <c r="D25" s="20"/>
      <c r="E25" s="20"/>
      <c r="F25" s="20"/>
      <c r="G25" s="20"/>
      <c r="H25" s="20"/>
      <c r="L25" s="4"/>
      <c r="M25" s="4"/>
      <c r="N25" s="4"/>
      <c r="O25" s="4"/>
      <c r="P25" s="4"/>
    </row>
    <row r="26" spans="1:16" ht="11.1" customHeight="1" x14ac:dyDescent="0.2">
      <c r="A26" s="22" t="s">
        <v>46</v>
      </c>
      <c r="B26" s="23"/>
      <c r="C26" s="23"/>
      <c r="D26" s="23"/>
      <c r="E26" s="23"/>
      <c r="F26" s="23"/>
      <c r="G26" s="23"/>
      <c r="H26" s="23"/>
      <c r="L26" s="4"/>
      <c r="M26" s="4"/>
      <c r="N26" s="4"/>
      <c r="O26" s="4"/>
      <c r="P26" s="4"/>
    </row>
    <row r="27" spans="1:16" ht="11.1" customHeight="1" x14ac:dyDescent="0.2">
      <c r="A27" s="26"/>
    </row>
    <row r="37" spans="2:6" x14ac:dyDescent="0.2">
      <c r="B37" s="148"/>
      <c r="C37" s="148"/>
      <c r="D37" s="148"/>
      <c r="E37" s="148"/>
      <c r="F37" s="148"/>
    </row>
    <row r="38" spans="2:6" x14ac:dyDescent="0.2">
      <c r="B38" s="148"/>
      <c r="C38" s="148"/>
      <c r="D38" s="148"/>
      <c r="E38" s="148"/>
      <c r="F38" s="148"/>
    </row>
    <row r="39" spans="2:6" x14ac:dyDescent="0.2">
      <c r="B39" s="148"/>
      <c r="C39" s="148"/>
      <c r="D39" s="148"/>
      <c r="E39" s="148"/>
      <c r="F39" s="148"/>
    </row>
    <row r="40" spans="2:6" x14ac:dyDescent="0.2">
      <c r="B40" s="148"/>
      <c r="C40" s="148"/>
      <c r="D40" s="148"/>
      <c r="E40" s="148"/>
      <c r="F40" s="148"/>
    </row>
    <row r="41" spans="2:6" x14ac:dyDescent="0.2">
      <c r="B41" s="148"/>
      <c r="C41" s="148"/>
      <c r="D41" s="148"/>
      <c r="E41" s="148"/>
      <c r="F41" s="148"/>
    </row>
    <row r="42" spans="2:6" x14ac:dyDescent="0.2">
      <c r="B42" s="148"/>
      <c r="C42" s="148"/>
      <c r="D42" s="148"/>
      <c r="E42" s="148"/>
      <c r="F42" s="148"/>
    </row>
    <row r="43" spans="2:6" x14ac:dyDescent="0.2">
      <c r="B43" s="148"/>
      <c r="C43" s="148"/>
      <c r="D43" s="148"/>
      <c r="E43" s="148"/>
      <c r="F43" s="148"/>
    </row>
    <row r="44" spans="2:6" x14ac:dyDescent="0.2">
      <c r="B44" s="148"/>
      <c r="C44" s="148"/>
      <c r="D44" s="148"/>
      <c r="E44" s="148"/>
      <c r="F44" s="148"/>
    </row>
    <row r="45" spans="2:6" x14ac:dyDescent="0.2">
      <c r="B45" s="148"/>
      <c r="C45" s="148"/>
      <c r="D45" s="148"/>
      <c r="E45" s="148"/>
      <c r="F45" s="148"/>
    </row>
    <row r="46" spans="2:6" x14ac:dyDescent="0.2">
      <c r="B46" s="148"/>
      <c r="C46" s="148"/>
      <c r="D46" s="148"/>
      <c r="E46" s="148"/>
      <c r="F46" s="148"/>
    </row>
    <row r="47" spans="2:6" x14ac:dyDescent="0.2">
      <c r="B47" s="148"/>
      <c r="C47" s="148"/>
      <c r="D47" s="148"/>
      <c r="E47" s="148"/>
      <c r="F47" s="148"/>
    </row>
    <row r="48" spans="2:6" x14ac:dyDescent="0.2">
      <c r="B48" s="148"/>
      <c r="C48" s="148"/>
      <c r="D48" s="148"/>
      <c r="E48" s="148"/>
      <c r="F48" s="148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ignoredErrors>
    <ignoredError sqref="H14 C14:F14 B20:C20 H20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K40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140625" style="5" customWidth="1"/>
    <col min="2" max="6" width="9.7109375" style="5" customWidth="1"/>
    <col min="7" max="7" width="2.7109375" style="5" customWidth="1"/>
    <col min="8" max="8" width="9.7109375" style="5" customWidth="1"/>
    <col min="9" max="16384" width="11.42578125" style="5"/>
  </cols>
  <sheetData>
    <row r="1" spans="1:10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</row>
    <row r="2" spans="1:10" ht="14.1" customHeight="1" x14ac:dyDescent="0.2">
      <c r="A2" s="4"/>
      <c r="B2" s="4"/>
      <c r="G2" s="4"/>
      <c r="H2" s="4"/>
      <c r="J2" s="164" t="s">
        <v>321</v>
      </c>
    </row>
    <row r="3" spans="1:10" ht="14.1" customHeight="1" x14ac:dyDescent="0.2">
      <c r="A3" s="6" t="s">
        <v>369</v>
      </c>
      <c r="B3" s="4"/>
      <c r="G3" s="4"/>
      <c r="H3" s="4"/>
    </row>
    <row r="4" spans="1:10" ht="14.1" customHeight="1" x14ac:dyDescent="0.2">
      <c r="A4" s="4"/>
      <c r="B4" s="4"/>
      <c r="C4" s="4"/>
      <c r="D4" s="4"/>
      <c r="E4" s="4"/>
      <c r="F4" s="4"/>
      <c r="G4" s="4"/>
      <c r="H4" s="4"/>
    </row>
    <row r="5" spans="1:10" ht="14.1" customHeight="1" x14ac:dyDescent="0.2">
      <c r="A5" s="30" t="s">
        <v>150</v>
      </c>
      <c r="B5" s="4"/>
      <c r="C5" s="4"/>
      <c r="D5" s="4"/>
      <c r="E5" s="4"/>
      <c r="F5" s="4"/>
      <c r="G5" s="4"/>
      <c r="H5" s="4"/>
    </row>
    <row r="6" spans="1:10" ht="9.9499999999999993" customHeight="1" x14ac:dyDescent="0.2">
      <c r="A6" s="3"/>
      <c r="B6" s="7"/>
      <c r="C6" s="7"/>
      <c r="D6" s="7"/>
      <c r="E6" s="7"/>
      <c r="F6" s="7"/>
      <c r="G6" s="3"/>
      <c r="H6" s="3"/>
    </row>
    <row r="7" spans="1:10" ht="14.1" customHeight="1" x14ac:dyDescent="0.2">
      <c r="A7" s="9"/>
      <c r="B7" s="9" t="s">
        <v>21</v>
      </c>
      <c r="C7" s="9"/>
      <c r="D7" s="9"/>
      <c r="E7" s="9"/>
      <c r="F7" s="9"/>
      <c r="G7" s="9"/>
      <c r="H7" s="9" t="s">
        <v>22</v>
      </c>
      <c r="I7" s="103"/>
    </row>
    <row r="8" spans="1:10" ht="14.1" customHeight="1" x14ac:dyDescent="0.2">
      <c r="A8" s="12"/>
      <c r="B8" s="53">
        <v>2012</v>
      </c>
      <c r="C8" s="11">
        <v>2013</v>
      </c>
      <c r="D8" s="11">
        <v>2014</v>
      </c>
      <c r="E8" s="11">
        <v>2015</v>
      </c>
      <c r="F8" s="11">
        <v>2016</v>
      </c>
      <c r="G8" s="12"/>
      <c r="H8" s="11">
        <v>2016</v>
      </c>
      <c r="I8" s="116"/>
    </row>
    <row r="9" spans="1:10" ht="14.1" customHeight="1" x14ac:dyDescent="0.2">
      <c r="A9" s="7"/>
      <c r="B9" s="4"/>
      <c r="C9" s="4"/>
      <c r="D9" s="4"/>
      <c r="E9" s="4"/>
      <c r="F9" s="4"/>
      <c r="G9" s="15"/>
      <c r="H9" s="15"/>
    </row>
    <row r="10" spans="1:10" ht="14.1" customHeight="1" x14ac:dyDescent="0.2">
      <c r="A10" s="101" t="s">
        <v>138</v>
      </c>
      <c r="B10" s="104">
        <v>20346.240000000002</v>
      </c>
      <c r="C10" s="104">
        <v>20628.810000000001</v>
      </c>
      <c r="D10" s="104">
        <v>21954.1</v>
      </c>
      <c r="E10" s="104">
        <v>21756.79</v>
      </c>
      <c r="F10" s="104">
        <v>21999.02</v>
      </c>
      <c r="G10" s="104"/>
      <c r="H10" s="104">
        <v>23156.34</v>
      </c>
      <c r="I10" s="227"/>
    </row>
    <row r="11" spans="1:10" ht="14.1" customHeight="1" x14ac:dyDescent="0.2">
      <c r="A11" s="102"/>
      <c r="B11" s="104"/>
      <c r="C11" s="104"/>
      <c r="D11" s="104"/>
      <c r="E11" s="104"/>
      <c r="F11" s="104"/>
      <c r="G11" s="104"/>
      <c r="H11" s="104"/>
      <c r="I11" s="227"/>
    </row>
    <row r="12" spans="1:10" ht="14.1" customHeight="1" x14ac:dyDescent="0.2">
      <c r="A12" s="101" t="s">
        <v>139</v>
      </c>
      <c r="B12" s="104"/>
      <c r="C12" s="104"/>
      <c r="D12" s="104"/>
      <c r="E12" s="104"/>
      <c r="F12" s="104"/>
      <c r="G12" s="104"/>
      <c r="H12" s="104"/>
      <c r="I12" s="227"/>
    </row>
    <row r="13" spans="1:10" ht="14.1" customHeight="1" x14ac:dyDescent="0.2">
      <c r="A13" s="102" t="s">
        <v>34</v>
      </c>
      <c r="B13" s="104">
        <v>23097.08</v>
      </c>
      <c r="C13" s="104">
        <v>23641.119999999999</v>
      </c>
      <c r="D13" s="104">
        <v>24814.25</v>
      </c>
      <c r="E13" s="104">
        <v>24532.639999999999</v>
      </c>
      <c r="F13" s="104">
        <v>24653.37</v>
      </c>
      <c r="G13" s="104"/>
      <c r="H13" s="104">
        <v>25924.43</v>
      </c>
      <c r="I13" s="227"/>
    </row>
    <row r="14" spans="1:10" ht="14.1" customHeight="1" x14ac:dyDescent="0.2">
      <c r="A14" s="102" t="s">
        <v>19</v>
      </c>
      <c r="B14" s="104">
        <v>17486.66</v>
      </c>
      <c r="C14" s="104">
        <v>17435.560000000001</v>
      </c>
      <c r="D14" s="104">
        <v>18959.849999999999</v>
      </c>
      <c r="E14" s="104">
        <v>18762.150000000001</v>
      </c>
      <c r="F14" s="104">
        <v>19047.2</v>
      </c>
      <c r="G14" s="104"/>
      <c r="H14" s="104">
        <v>20131.41</v>
      </c>
      <c r="I14" s="227"/>
    </row>
    <row r="15" spans="1:10" ht="14.1" customHeight="1" x14ac:dyDescent="0.2">
      <c r="A15" s="4"/>
      <c r="I15" s="227"/>
    </row>
    <row r="16" spans="1:10" ht="14.1" customHeight="1" x14ac:dyDescent="0.2">
      <c r="A16" s="101" t="s">
        <v>140</v>
      </c>
      <c r="B16" s="104"/>
      <c r="C16" s="104"/>
      <c r="D16" s="104"/>
      <c r="E16" s="104"/>
      <c r="F16" s="104"/>
      <c r="G16" s="104"/>
      <c r="H16" s="104"/>
      <c r="I16" s="227"/>
    </row>
    <row r="17" spans="1:11" ht="14.1" customHeight="1" x14ac:dyDescent="0.2">
      <c r="A17" s="66" t="s">
        <v>10</v>
      </c>
      <c r="B17" s="104" t="s">
        <v>327</v>
      </c>
      <c r="C17" s="104" t="s">
        <v>220</v>
      </c>
      <c r="D17" s="104" t="s">
        <v>392</v>
      </c>
      <c r="E17" s="104" t="s">
        <v>416</v>
      </c>
      <c r="F17" s="104" t="s">
        <v>432</v>
      </c>
      <c r="G17" s="104"/>
      <c r="H17" s="104">
        <v>11046.39</v>
      </c>
      <c r="I17" s="227"/>
    </row>
    <row r="18" spans="1:11" ht="14.1" customHeight="1" x14ac:dyDescent="0.2">
      <c r="A18" s="102" t="s">
        <v>11</v>
      </c>
      <c r="B18" s="104">
        <v>16493.919999999998</v>
      </c>
      <c r="C18" s="104">
        <v>15863.59</v>
      </c>
      <c r="D18" s="104">
        <v>18520.82</v>
      </c>
      <c r="E18" s="104">
        <v>17673.78</v>
      </c>
      <c r="F18" s="104">
        <v>17560.900000000001</v>
      </c>
      <c r="G18" s="104"/>
      <c r="H18" s="104">
        <v>17978.45</v>
      </c>
      <c r="I18" s="233"/>
    </row>
    <row r="19" spans="1:11" ht="14.1" customHeight="1" x14ac:dyDescent="0.2">
      <c r="A19" s="102" t="s">
        <v>12</v>
      </c>
      <c r="B19" s="104">
        <v>20285.22</v>
      </c>
      <c r="C19" s="104">
        <v>20908.509999999998</v>
      </c>
      <c r="D19" s="104">
        <v>22049.47</v>
      </c>
      <c r="E19" s="104">
        <v>21744.37</v>
      </c>
      <c r="F19" s="104">
        <v>22069.69</v>
      </c>
      <c r="G19" s="104"/>
      <c r="H19" s="104">
        <v>23299.99</v>
      </c>
      <c r="I19" s="233"/>
    </row>
    <row r="20" spans="1:11" ht="14.1" customHeight="1" x14ac:dyDescent="0.2">
      <c r="A20" s="102" t="s">
        <v>13</v>
      </c>
      <c r="B20" s="104">
        <v>23803.8</v>
      </c>
      <c r="C20" s="104">
        <v>23251.74</v>
      </c>
      <c r="D20" s="104">
        <v>23715.22</v>
      </c>
      <c r="E20" s="104">
        <v>23987.34</v>
      </c>
      <c r="F20" s="104">
        <v>24750.99</v>
      </c>
      <c r="G20" s="104"/>
      <c r="H20" s="104">
        <v>25499.02</v>
      </c>
      <c r="I20" s="233"/>
    </row>
    <row r="21" spans="1:11" ht="14.1" customHeight="1" x14ac:dyDescent="0.2">
      <c r="A21" s="102" t="s">
        <v>14</v>
      </c>
      <c r="B21" s="104">
        <v>23494.49</v>
      </c>
      <c r="C21" s="104">
        <v>23332.74</v>
      </c>
      <c r="D21" s="104">
        <v>25604.47</v>
      </c>
      <c r="E21" s="104">
        <v>24730.65</v>
      </c>
      <c r="F21" s="104">
        <v>24151.119999999999</v>
      </c>
      <c r="G21" s="104"/>
      <c r="H21" s="104">
        <v>26202.6</v>
      </c>
      <c r="I21" s="233"/>
    </row>
    <row r="22" spans="1:11" ht="14.1" customHeight="1" x14ac:dyDescent="0.2">
      <c r="A22" s="4"/>
      <c r="I22" s="227"/>
    </row>
    <row r="23" spans="1:11" ht="14.1" customHeight="1" x14ac:dyDescent="0.2">
      <c r="A23" s="101" t="s">
        <v>141</v>
      </c>
      <c r="B23" s="104"/>
      <c r="C23" s="104"/>
      <c r="D23" s="104"/>
      <c r="E23" s="104"/>
      <c r="F23" s="104"/>
      <c r="G23" s="104"/>
      <c r="H23" s="104"/>
      <c r="I23" s="227"/>
    </row>
    <row r="24" spans="1:11" ht="14.1" customHeight="1" x14ac:dyDescent="0.2">
      <c r="A24" s="102" t="s">
        <v>85</v>
      </c>
      <c r="B24" s="104">
        <v>22721.38</v>
      </c>
      <c r="C24" s="104">
        <v>22386.54</v>
      </c>
      <c r="D24" s="104">
        <v>23791.58</v>
      </c>
      <c r="E24" s="104">
        <v>23862.23</v>
      </c>
      <c r="F24" s="104">
        <v>24099.79</v>
      </c>
      <c r="G24" s="104"/>
      <c r="H24" s="104">
        <v>27198.31</v>
      </c>
      <c r="I24" s="227"/>
    </row>
    <row r="25" spans="1:11" ht="14.1" customHeight="1" x14ac:dyDescent="0.2">
      <c r="A25" s="102" t="s">
        <v>131</v>
      </c>
      <c r="B25" s="104" t="s">
        <v>328</v>
      </c>
      <c r="C25" s="104" t="s">
        <v>329</v>
      </c>
      <c r="D25" s="104" t="s">
        <v>388</v>
      </c>
      <c r="E25" s="104" t="s">
        <v>402</v>
      </c>
      <c r="F25" s="104" t="s">
        <v>431</v>
      </c>
      <c r="G25" s="104"/>
      <c r="H25" s="104">
        <v>22163.46</v>
      </c>
      <c r="I25" s="227"/>
    </row>
    <row r="26" spans="1:11" ht="14.1" customHeight="1" x14ac:dyDescent="0.2">
      <c r="A26" s="102" t="s">
        <v>86</v>
      </c>
      <c r="B26" s="104">
        <v>19126.400000000001</v>
      </c>
      <c r="C26" s="104">
        <v>19759.169999999998</v>
      </c>
      <c r="D26" s="104">
        <v>21116.1</v>
      </c>
      <c r="E26" s="104">
        <v>20729.52</v>
      </c>
      <c r="F26" s="104">
        <v>21066.81</v>
      </c>
      <c r="G26" s="104"/>
      <c r="H26" s="104">
        <v>22440.32</v>
      </c>
      <c r="I26" s="227"/>
    </row>
    <row r="27" spans="1:11" ht="14.1" customHeight="1" x14ac:dyDescent="0.2">
      <c r="A27" s="102"/>
      <c r="B27" s="104"/>
      <c r="C27" s="104"/>
      <c r="D27" s="104"/>
      <c r="E27" s="104"/>
      <c r="F27" s="104"/>
      <c r="G27" s="104"/>
      <c r="H27" s="104"/>
      <c r="I27" s="227"/>
    </row>
    <row r="28" spans="1:11" ht="14.1" customHeight="1" x14ac:dyDescent="0.2">
      <c r="A28" s="101" t="s">
        <v>98</v>
      </c>
      <c r="B28" s="104"/>
      <c r="C28" s="104"/>
      <c r="D28" s="104"/>
      <c r="E28" s="104"/>
      <c r="F28" s="104"/>
      <c r="G28" s="104"/>
      <c r="H28" s="104"/>
      <c r="I28" s="227"/>
    </row>
    <row r="29" spans="1:11" ht="14.1" customHeight="1" x14ac:dyDescent="0.2">
      <c r="A29" s="102" t="s">
        <v>7</v>
      </c>
      <c r="B29" s="104">
        <v>21494.66</v>
      </c>
      <c r="C29" s="104">
        <v>21769.24</v>
      </c>
      <c r="D29" s="104">
        <v>23158.93</v>
      </c>
      <c r="E29" s="104">
        <v>22535.25</v>
      </c>
      <c r="F29" s="104">
        <v>23103.72</v>
      </c>
      <c r="G29" s="104"/>
      <c r="H29" s="104">
        <v>24516.42</v>
      </c>
      <c r="I29" s="227"/>
    </row>
    <row r="30" spans="1:11" ht="14.1" customHeight="1" x14ac:dyDescent="0.2">
      <c r="A30" s="102" t="s">
        <v>43</v>
      </c>
      <c r="B30" s="104">
        <v>14766.94</v>
      </c>
      <c r="C30" s="104">
        <v>15085.97</v>
      </c>
      <c r="D30" s="104">
        <v>16326.29</v>
      </c>
      <c r="E30" s="104">
        <v>17304.57</v>
      </c>
      <c r="F30" s="104">
        <v>16230.18</v>
      </c>
      <c r="G30" s="104"/>
      <c r="H30" s="104">
        <v>16567.849999999999</v>
      </c>
      <c r="I30" s="227"/>
      <c r="K30" s="196"/>
    </row>
    <row r="31" spans="1:11" ht="14.1" customHeight="1" x14ac:dyDescent="0.2">
      <c r="A31" s="39"/>
      <c r="B31" s="39"/>
      <c r="C31" s="39"/>
      <c r="D31" s="39"/>
      <c r="E31" s="39"/>
      <c r="F31" s="39"/>
      <c r="G31" s="39"/>
      <c r="H31" s="39"/>
    </row>
    <row r="32" spans="1:11" ht="14.1" customHeight="1" x14ac:dyDescent="0.2">
      <c r="A32" s="105" t="s">
        <v>151</v>
      </c>
    </row>
    <row r="33" spans="1:7" ht="12.95" customHeight="1" x14ac:dyDescent="0.2">
      <c r="A33" s="79" t="s">
        <v>425</v>
      </c>
      <c r="B33" s="4"/>
      <c r="C33" s="4"/>
      <c r="D33" s="4"/>
      <c r="E33" s="4"/>
      <c r="F33" s="4"/>
      <c r="G33" s="4"/>
    </row>
    <row r="34" spans="1:7" ht="9.9499999999999993" customHeight="1" x14ac:dyDescent="0.2">
      <c r="A34" s="118" t="s">
        <v>428</v>
      </c>
      <c r="B34" s="4"/>
      <c r="C34" s="4"/>
      <c r="D34" s="4"/>
      <c r="E34" s="4"/>
      <c r="F34" s="4"/>
      <c r="G34" s="4"/>
    </row>
    <row r="35" spans="1:7" ht="12.95" customHeight="1" x14ac:dyDescent="0.2">
      <c r="A35" s="79" t="s">
        <v>426</v>
      </c>
    </row>
    <row r="36" spans="1:7" ht="9.9499999999999993" customHeight="1" x14ac:dyDescent="0.2">
      <c r="A36" s="79" t="s">
        <v>427</v>
      </c>
    </row>
    <row r="37" spans="1:7" ht="12.95" customHeight="1" x14ac:dyDescent="0.2">
      <c r="A37" s="79" t="s">
        <v>424</v>
      </c>
    </row>
    <row r="38" spans="1:7" ht="9.9499999999999993" customHeight="1" x14ac:dyDescent="0.2">
      <c r="A38" s="79"/>
    </row>
    <row r="39" spans="1:7" ht="9.9499999999999993" customHeight="1" x14ac:dyDescent="0.2">
      <c r="A39" s="79"/>
    </row>
    <row r="40" spans="1:7" x14ac:dyDescent="0.2">
      <c r="A40" s="278"/>
      <c r="B40" s="279"/>
      <c r="C40" s="279"/>
      <c r="D40" s="279"/>
      <c r="E40" s="279"/>
      <c r="F40" s="238"/>
    </row>
  </sheetData>
  <mergeCells count="1">
    <mergeCell ref="A40:E40"/>
  </mergeCells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C76"/>
  <sheetViews>
    <sheetView topLeftCell="A16"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5703125" style="5" customWidth="1"/>
    <col min="2" max="4" width="7.5703125" style="5" customWidth="1"/>
    <col min="5" max="5" width="6.85546875" style="5" customWidth="1"/>
    <col min="6" max="6" width="7.85546875" style="5" customWidth="1"/>
    <col min="7" max="8" width="7.5703125" style="5" customWidth="1"/>
    <col min="9" max="10" width="8.140625" style="5" customWidth="1"/>
    <col min="11" max="11" width="21.140625" style="5" customWidth="1"/>
    <col min="12" max="14" width="8.140625" style="5" customWidth="1"/>
    <col min="15" max="16" width="11.42578125" style="5"/>
    <col min="17" max="18" width="12.28515625" style="5" customWidth="1"/>
    <col min="19" max="16384" width="11.42578125" style="5"/>
  </cols>
  <sheetData>
    <row r="1" spans="1:19" ht="14.1" customHeight="1" thickBot="1" x14ac:dyDescent="0.25">
      <c r="A1" s="1" t="s">
        <v>284</v>
      </c>
      <c r="B1" s="1"/>
      <c r="C1" s="1"/>
      <c r="D1" s="1"/>
      <c r="E1" s="1"/>
      <c r="F1" s="1"/>
      <c r="G1" s="1"/>
      <c r="H1" s="1"/>
      <c r="I1" s="1"/>
    </row>
    <row r="2" spans="1:19" ht="14.1" customHeight="1" x14ac:dyDescent="0.2">
      <c r="A2" s="3"/>
      <c r="K2" s="222" t="s">
        <v>321</v>
      </c>
    </row>
    <row r="3" spans="1:19" ht="14.1" customHeight="1" x14ac:dyDescent="0.2">
      <c r="A3" s="3"/>
    </row>
    <row r="4" spans="1:19" ht="14.1" customHeight="1" x14ac:dyDescent="0.2">
      <c r="A4" s="270" t="s">
        <v>429</v>
      </c>
      <c r="B4" s="271"/>
      <c r="C4" s="271"/>
      <c r="D4" s="271"/>
      <c r="E4" s="271"/>
      <c r="F4" s="271"/>
      <c r="G4" s="271"/>
      <c r="H4" s="271"/>
      <c r="I4" s="271"/>
    </row>
    <row r="5" spans="1:19" ht="14.1" customHeight="1" x14ac:dyDescent="0.2">
      <c r="A5" s="272"/>
      <c r="B5" s="272"/>
      <c r="C5" s="272"/>
      <c r="D5" s="272"/>
      <c r="E5" s="272"/>
      <c r="F5" s="272"/>
      <c r="G5" s="272"/>
      <c r="H5" s="272"/>
      <c r="I5" s="272"/>
      <c r="Q5"/>
      <c r="R5"/>
      <c r="S5"/>
    </row>
    <row r="6" spans="1:19" ht="9.9499999999999993" customHeight="1" x14ac:dyDescent="0.2">
      <c r="Q6"/>
      <c r="R6"/>
      <c r="S6"/>
    </row>
    <row r="7" spans="1:19" ht="14.1" customHeight="1" x14ac:dyDescent="0.2">
      <c r="A7" s="4"/>
      <c r="K7" s="206"/>
      <c r="L7" s="217" t="s">
        <v>343</v>
      </c>
      <c r="M7" s="217"/>
      <c r="N7"/>
      <c r="Q7"/>
      <c r="R7"/>
      <c r="S7"/>
    </row>
    <row r="8" spans="1:19" ht="14.1" customHeight="1" x14ac:dyDescent="0.2">
      <c r="A8" s="273" t="s">
        <v>418</v>
      </c>
      <c r="B8" s="273"/>
      <c r="C8" s="273"/>
      <c r="D8" s="273"/>
      <c r="E8" s="273" t="s">
        <v>419</v>
      </c>
      <c r="F8" s="273"/>
      <c r="G8" s="273"/>
      <c r="H8" s="273"/>
      <c r="I8" s="273"/>
      <c r="K8" s="3"/>
      <c r="L8" s="7"/>
      <c r="M8" s="7"/>
      <c r="N8" s="7"/>
      <c r="Q8"/>
      <c r="R8"/>
      <c r="S8"/>
    </row>
    <row r="9" spans="1:19" ht="14.1" customHeight="1" x14ac:dyDescent="0.2">
      <c r="A9" s="4" t="s">
        <v>417</v>
      </c>
      <c r="C9" s="204"/>
      <c r="D9" s="204"/>
      <c r="F9" s="204"/>
      <c r="G9" s="204"/>
      <c r="K9" s="8"/>
      <c r="L9" s="9" t="s">
        <v>21</v>
      </c>
      <c r="M9" s="9"/>
      <c r="N9" s="9" t="s">
        <v>22</v>
      </c>
      <c r="Q9"/>
      <c r="R9"/>
      <c r="S9"/>
    </row>
    <row r="10" spans="1:19" ht="14.1" customHeight="1" x14ac:dyDescent="0.2">
      <c r="A10" s="4"/>
      <c r="C10" s="204"/>
      <c r="D10" s="204"/>
      <c r="F10" s="204"/>
      <c r="G10" s="204"/>
      <c r="K10" s="10"/>
      <c r="L10" s="11">
        <v>2017</v>
      </c>
      <c r="M10" s="12"/>
      <c r="N10" s="11">
        <v>2017</v>
      </c>
      <c r="Q10"/>
      <c r="R10"/>
      <c r="S10"/>
    </row>
    <row r="11" spans="1:19" ht="14.1" customHeight="1" x14ac:dyDescent="0.2">
      <c r="A11" s="4"/>
      <c r="C11" s="204"/>
      <c r="D11" s="204"/>
      <c r="F11" s="204"/>
      <c r="G11" s="204"/>
      <c r="K11" s="216"/>
      <c r="L11" s="44"/>
      <c r="M11" s="80"/>
      <c r="N11" s="44"/>
      <c r="Q11"/>
      <c r="R11"/>
      <c r="S11"/>
    </row>
    <row r="12" spans="1:19" ht="14.1" customHeight="1" x14ac:dyDescent="0.2">
      <c r="A12" s="4"/>
      <c r="C12" s="100" t="s">
        <v>128</v>
      </c>
      <c r="D12" s="100"/>
      <c r="F12" s="258"/>
      <c r="G12" s="204"/>
      <c r="K12" s="14" t="s">
        <v>16</v>
      </c>
      <c r="L12" s="208">
        <v>152.77500000000001</v>
      </c>
      <c r="M12" s="208"/>
      <c r="N12" s="208">
        <v>22741.7</v>
      </c>
      <c r="Q12"/>
      <c r="R12"/>
      <c r="S12"/>
    </row>
    <row r="13" spans="1:19" ht="14.1" customHeight="1" x14ac:dyDescent="0.2">
      <c r="A13" s="4"/>
      <c r="K13" s="7" t="s">
        <v>80</v>
      </c>
      <c r="L13" s="208">
        <v>7.625</v>
      </c>
      <c r="M13" s="208"/>
      <c r="N13" s="208">
        <v>1033.9749999999999</v>
      </c>
      <c r="Q13"/>
      <c r="R13"/>
      <c r="S13"/>
    </row>
    <row r="14" spans="1:19" ht="13.5" customHeight="1" x14ac:dyDescent="0.2">
      <c r="A14" s="4"/>
      <c r="K14" s="7" t="s">
        <v>81</v>
      </c>
      <c r="L14" s="208">
        <v>34.299999999999997</v>
      </c>
      <c r="M14" s="234"/>
      <c r="N14" s="208">
        <v>2818.5749999999998</v>
      </c>
      <c r="Q14"/>
      <c r="R14"/>
      <c r="S14"/>
    </row>
    <row r="15" spans="1:19" ht="14.1" customHeight="1" x14ac:dyDescent="0.2">
      <c r="A15" s="4"/>
      <c r="K15" s="7" t="s">
        <v>82</v>
      </c>
      <c r="L15" s="208">
        <v>6.8750000000000009</v>
      </c>
      <c r="M15" s="234"/>
      <c r="N15" s="208">
        <v>1278.55</v>
      </c>
      <c r="Q15"/>
      <c r="R15"/>
      <c r="S15"/>
    </row>
    <row r="16" spans="1:19" ht="14.1" customHeight="1" x14ac:dyDescent="0.2">
      <c r="A16" s="4"/>
      <c r="K16" s="7" t="s">
        <v>83</v>
      </c>
      <c r="L16" s="208">
        <v>94.45</v>
      </c>
      <c r="M16" s="234"/>
      <c r="N16" s="208">
        <v>15493.85</v>
      </c>
      <c r="Q16"/>
      <c r="R16"/>
      <c r="S16"/>
    </row>
    <row r="17" spans="1:19" ht="14.1" customHeight="1" x14ac:dyDescent="0.2">
      <c r="A17" s="4"/>
      <c r="K17" s="7" t="s">
        <v>84</v>
      </c>
      <c r="L17" s="208">
        <v>9.5</v>
      </c>
      <c r="M17" s="234"/>
      <c r="N17" s="208">
        <v>2116.75</v>
      </c>
      <c r="Q17"/>
      <c r="R17"/>
      <c r="S17"/>
    </row>
    <row r="18" spans="1:19" ht="14.1" customHeight="1" x14ac:dyDescent="0.2">
      <c r="A18" s="4"/>
      <c r="K18" s="7"/>
      <c r="L18" s="234"/>
      <c r="M18" s="234"/>
      <c r="N18" s="234"/>
      <c r="Q18"/>
      <c r="R18"/>
      <c r="S18"/>
    </row>
    <row r="19" spans="1:19" ht="14.1" customHeight="1" x14ac:dyDescent="0.2">
      <c r="A19" s="4"/>
      <c r="K19" s="14" t="s">
        <v>26</v>
      </c>
      <c r="L19" s="208">
        <f>'8.1.1-G1 '!F20</f>
        <v>134.42500000000001</v>
      </c>
      <c r="M19" s="208"/>
      <c r="N19" s="208">
        <f>'8.1.1-G1 '!H20</f>
        <v>18824.800000000003</v>
      </c>
    </row>
    <row r="20" spans="1:19" ht="14.1" customHeight="1" x14ac:dyDescent="0.2">
      <c r="A20" s="4"/>
      <c r="K20" s="7" t="s">
        <v>80</v>
      </c>
      <c r="L20" s="234">
        <f>'8.1.1-G1 '!F25</f>
        <v>6.3</v>
      </c>
      <c r="M20" s="234"/>
      <c r="N20" s="234">
        <f>'8.1.1-G1 '!H25</f>
        <v>819.5</v>
      </c>
    </row>
    <row r="21" spans="1:19" ht="14.1" customHeight="1" x14ac:dyDescent="0.2">
      <c r="A21" s="4"/>
      <c r="K21" s="7" t="s">
        <v>81</v>
      </c>
      <c r="L21" s="234">
        <f>'8.1.1-G1 '!F26</f>
        <v>32.424999999999997</v>
      </c>
      <c r="M21" s="234"/>
      <c r="N21" s="234">
        <f>'8.1.1-G1 '!H26</f>
        <v>2647.375</v>
      </c>
    </row>
    <row r="22" spans="1:19" ht="14.1" customHeight="1" x14ac:dyDescent="0.2">
      <c r="A22" s="4"/>
      <c r="K22" s="7" t="s">
        <v>82</v>
      </c>
      <c r="L22" s="234">
        <f>'8.1.1-G1 '!F27</f>
        <v>6.375</v>
      </c>
      <c r="M22" s="234"/>
      <c r="N22" s="234">
        <f>'8.1.1-G1 '!H27</f>
        <v>1128.325</v>
      </c>
    </row>
    <row r="23" spans="1:19" ht="14.1" customHeight="1" x14ac:dyDescent="0.2">
      <c r="A23" s="4"/>
      <c r="K23" s="7" t="s">
        <v>83</v>
      </c>
      <c r="L23" s="234">
        <f>'8.1.1-G1 '!F28</f>
        <v>89.3</v>
      </c>
      <c r="M23" s="234"/>
      <c r="N23" s="234">
        <f>'8.1.1-G1 '!H28</f>
        <v>14229.599999999999</v>
      </c>
    </row>
    <row r="24" spans="1:19" ht="14.1" customHeight="1" x14ac:dyDescent="0.2">
      <c r="A24" s="4"/>
    </row>
    <row r="25" spans="1:19" ht="14.1" customHeight="1" x14ac:dyDescent="0.2">
      <c r="A25" s="4"/>
    </row>
    <row r="26" spans="1:19" ht="14.1" customHeight="1" x14ac:dyDescent="0.2">
      <c r="A26" s="4"/>
    </row>
    <row r="27" spans="1:19" ht="14.1" customHeight="1" x14ac:dyDescent="0.2">
      <c r="A27" s="4"/>
    </row>
    <row r="28" spans="1:19" ht="14.1" customHeight="1" x14ac:dyDescent="0.2">
      <c r="A28" s="4"/>
    </row>
    <row r="29" spans="1:19" ht="14.1" customHeight="1" x14ac:dyDescent="0.2">
      <c r="A29" s="4"/>
      <c r="C29" s="100" t="s">
        <v>129</v>
      </c>
      <c r="D29" s="100"/>
      <c r="E29" s="100"/>
    </row>
    <row r="30" spans="1:19" ht="14.1" customHeight="1" x14ac:dyDescent="0.2">
      <c r="A30" s="4"/>
    </row>
    <row r="31" spans="1:19" ht="14.1" customHeight="1" x14ac:dyDescent="0.2">
      <c r="A31" s="4"/>
    </row>
    <row r="32" spans="1:19" ht="14.1" customHeight="1" x14ac:dyDescent="0.2">
      <c r="A32" s="4"/>
    </row>
    <row r="33" spans="1:1" ht="14.1" customHeight="1" x14ac:dyDescent="0.2">
      <c r="A33" s="4"/>
    </row>
    <row r="34" spans="1:1" ht="14.1" customHeight="1" x14ac:dyDescent="0.2">
      <c r="A34" s="4"/>
    </row>
    <row r="35" spans="1:1" ht="14.1" customHeight="1" x14ac:dyDescent="0.2">
      <c r="A35" s="4"/>
    </row>
    <row r="36" spans="1:1" ht="14.1" customHeight="1" x14ac:dyDescent="0.2">
      <c r="A36" s="4"/>
    </row>
    <row r="37" spans="1:1" ht="14.1" customHeight="1" x14ac:dyDescent="0.2">
      <c r="A37" s="4"/>
    </row>
    <row r="38" spans="1:1" ht="14.1" customHeight="1" x14ac:dyDescent="0.2"/>
    <row r="39" spans="1:1" ht="14.1" customHeight="1" x14ac:dyDescent="0.2"/>
    <row r="70" spans="10:29" x14ac:dyDescent="0.2"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 t="s">
        <v>130</v>
      </c>
      <c r="AB70" s="4"/>
      <c r="AC70" s="4"/>
    </row>
    <row r="71" spans="10:29" x14ac:dyDescent="0.2"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 t="s">
        <v>21</v>
      </c>
      <c r="AC71" s="4" t="s">
        <v>22</v>
      </c>
    </row>
    <row r="72" spans="10:29" x14ac:dyDescent="0.2"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0" t="s">
        <v>145</v>
      </c>
      <c r="AB72" s="38" t="e">
        <f>#REF!</f>
        <v>#REF!</v>
      </c>
      <c r="AC72" s="38" t="e">
        <f>#REF!</f>
        <v>#REF!</v>
      </c>
    </row>
    <row r="73" spans="10:29" x14ac:dyDescent="0.2"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0" t="s">
        <v>85</v>
      </c>
      <c r="AB73" s="38" t="e">
        <f>#REF!</f>
        <v>#REF!</v>
      </c>
      <c r="AC73" s="38" t="e">
        <f>#REF!</f>
        <v>#REF!</v>
      </c>
    </row>
    <row r="74" spans="10:29" x14ac:dyDescent="0.2"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0" t="s">
        <v>131</v>
      </c>
      <c r="AB74" s="38" t="e">
        <f>#REF!</f>
        <v>#REF!</v>
      </c>
      <c r="AC74" s="38" t="e">
        <f>#REF!</f>
        <v>#REF!</v>
      </c>
    </row>
    <row r="75" spans="10:29" x14ac:dyDescent="0.2"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0" t="s">
        <v>86</v>
      </c>
      <c r="AB75" s="38" t="e">
        <f>#REF!</f>
        <v>#REF!</v>
      </c>
      <c r="AC75" s="38" t="e">
        <f>#REF!</f>
        <v>#REF!</v>
      </c>
    </row>
    <row r="76" spans="10:29" x14ac:dyDescent="0.2"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0" t="s">
        <v>65</v>
      </c>
      <c r="AB76" s="38" t="e">
        <f>#REF!</f>
        <v>#REF!</v>
      </c>
      <c r="AC76" s="38" t="e">
        <f>#REF!</f>
        <v>#REF!</v>
      </c>
    </row>
  </sheetData>
  <mergeCells count="3">
    <mergeCell ref="A4:I5"/>
    <mergeCell ref="A8:D8"/>
    <mergeCell ref="E8:I8"/>
  </mergeCells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T5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40.85546875" style="5" customWidth="1"/>
    <col min="2" max="6" width="7.85546875" style="5" customWidth="1"/>
    <col min="7" max="7" width="2.7109375" style="5" customWidth="1"/>
    <col min="8" max="8" width="9.42578125" style="24" customWidth="1"/>
    <col min="9" max="16384" width="11.42578125" style="5"/>
  </cols>
  <sheetData>
    <row r="1" spans="1:20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 x14ac:dyDescent="0.2">
      <c r="A2" s="4"/>
      <c r="B2" s="4"/>
      <c r="C2" s="4"/>
      <c r="D2" s="4"/>
      <c r="E2" s="4"/>
      <c r="F2" s="4"/>
      <c r="G2" s="4"/>
      <c r="H2" s="4"/>
      <c r="I2" s="164"/>
      <c r="J2" s="164" t="s">
        <v>321</v>
      </c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35" t="s">
        <v>307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 x14ac:dyDescent="0.2">
      <c r="A5" s="30" t="s">
        <v>172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9.9499999999999993" customHeight="1" x14ac:dyDescent="0.2">
      <c r="A6" s="3"/>
      <c r="B6" s="7"/>
      <c r="C6" s="7"/>
      <c r="D6" s="7"/>
      <c r="E6" s="7"/>
      <c r="F6" s="7"/>
      <c r="G6" s="7"/>
      <c r="H6" s="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4.1" customHeight="1" x14ac:dyDescent="0.2">
      <c r="A8" s="10"/>
      <c r="B8" s="11">
        <v>2013</v>
      </c>
      <c r="C8" s="11">
        <v>2014</v>
      </c>
      <c r="D8" s="11">
        <v>2015</v>
      </c>
      <c r="E8" s="11">
        <v>2016</v>
      </c>
      <c r="F8" s="11">
        <v>2017</v>
      </c>
      <c r="G8" s="12"/>
      <c r="H8" s="11">
        <v>2017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4.1" customHeight="1" x14ac:dyDescent="0.2">
      <c r="A9" s="7"/>
      <c r="B9" s="13"/>
      <c r="C9" s="13"/>
      <c r="D9" s="13"/>
      <c r="E9" s="13"/>
      <c r="F9" s="13"/>
      <c r="G9" s="13"/>
      <c r="H9" s="1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1" customHeight="1" x14ac:dyDescent="0.2">
      <c r="A10" s="27" t="s">
        <v>27</v>
      </c>
      <c r="B10" s="208">
        <v>106.9</v>
      </c>
      <c r="C10" s="208">
        <v>103.3</v>
      </c>
      <c r="D10" s="208">
        <v>105.5</v>
      </c>
      <c r="E10" s="208">
        <v>105.6</v>
      </c>
      <c r="F10" s="208">
        <v>106.325</v>
      </c>
      <c r="G10" s="208"/>
      <c r="H10" s="208">
        <v>15912.400000000001</v>
      </c>
      <c r="L10" s="3"/>
      <c r="M10" s="3"/>
      <c r="N10" s="4"/>
      <c r="O10" s="4"/>
      <c r="P10" s="4"/>
      <c r="Q10" s="4"/>
      <c r="R10" s="4"/>
      <c r="S10" s="4"/>
      <c r="T10" s="4"/>
    </row>
    <row r="11" spans="1:20" ht="14.1" customHeight="1" x14ac:dyDescent="0.2">
      <c r="A11" s="17"/>
      <c r="B11" s="208"/>
      <c r="C11" s="208"/>
      <c r="D11" s="208"/>
      <c r="E11" s="208"/>
      <c r="F11" s="208"/>
      <c r="G11" s="208"/>
      <c r="H11" s="208"/>
      <c r="L11" s="3"/>
      <c r="M11" s="3"/>
      <c r="N11" s="4"/>
      <c r="O11" s="4"/>
      <c r="P11" s="4"/>
      <c r="Q11" s="4"/>
      <c r="R11" s="4"/>
      <c r="S11" s="4"/>
      <c r="T11" s="4"/>
    </row>
    <row r="12" spans="1:20" ht="14.1" customHeight="1" x14ac:dyDescent="0.2">
      <c r="A12" s="36" t="s">
        <v>224</v>
      </c>
      <c r="B12" s="208"/>
      <c r="C12" s="208"/>
      <c r="D12" s="208"/>
      <c r="E12" s="208"/>
      <c r="F12" s="208"/>
      <c r="G12" s="208"/>
      <c r="H12" s="208"/>
      <c r="L12" s="3"/>
      <c r="M12" s="3"/>
      <c r="N12" s="4"/>
      <c r="O12" s="4"/>
      <c r="P12" s="4"/>
      <c r="Q12" s="4"/>
      <c r="R12" s="4"/>
      <c r="S12" s="4"/>
      <c r="T12" s="4"/>
    </row>
    <row r="13" spans="1:20" ht="14.1" customHeight="1" x14ac:dyDescent="0.2">
      <c r="A13" s="17" t="s">
        <v>36</v>
      </c>
      <c r="B13" s="208">
        <v>15.5</v>
      </c>
      <c r="C13" s="208">
        <v>14.5</v>
      </c>
      <c r="D13" s="208">
        <v>16.399999999999999</v>
      </c>
      <c r="E13" s="208">
        <v>17.3</v>
      </c>
      <c r="F13" s="208">
        <v>17.149999999999999</v>
      </c>
      <c r="G13" s="208"/>
      <c r="H13" s="208">
        <v>2577.75</v>
      </c>
      <c r="L13" s="3"/>
      <c r="M13" s="3"/>
      <c r="N13" s="4"/>
      <c r="O13" s="4"/>
      <c r="P13" s="4"/>
      <c r="Q13" s="4"/>
      <c r="R13" s="4"/>
      <c r="S13" s="4"/>
      <c r="T13" s="4"/>
    </row>
    <row r="14" spans="1:20" ht="14.1" customHeight="1" x14ac:dyDescent="0.2">
      <c r="A14" s="17" t="s">
        <v>37</v>
      </c>
      <c r="B14" s="208">
        <v>44.1</v>
      </c>
      <c r="C14" s="208">
        <v>42.6</v>
      </c>
      <c r="D14" s="208">
        <v>44.4</v>
      </c>
      <c r="E14" s="208">
        <v>43.7</v>
      </c>
      <c r="F14" s="208">
        <v>44.999999999999993</v>
      </c>
      <c r="G14" s="208"/>
      <c r="H14" s="208">
        <v>6227.1750000000002</v>
      </c>
      <c r="L14" s="3"/>
      <c r="M14" s="3"/>
      <c r="N14" s="4"/>
      <c r="O14" s="4"/>
      <c r="P14" s="4"/>
      <c r="Q14" s="4"/>
      <c r="R14" s="4"/>
      <c r="S14" s="4"/>
      <c r="T14" s="4"/>
    </row>
    <row r="15" spans="1:20" ht="14.1" customHeight="1" x14ac:dyDescent="0.2">
      <c r="A15" s="17" t="s">
        <v>133</v>
      </c>
      <c r="B15" s="208">
        <v>27.1</v>
      </c>
      <c r="C15" s="208">
        <v>26.5</v>
      </c>
      <c r="D15" s="208">
        <v>27.8</v>
      </c>
      <c r="E15" s="208">
        <v>25.8</v>
      </c>
      <c r="F15" s="208">
        <v>24.299999999999997</v>
      </c>
      <c r="G15" s="208"/>
      <c r="H15" s="208">
        <v>3761.25</v>
      </c>
      <c r="L15" s="3"/>
      <c r="M15" s="3"/>
      <c r="N15" s="4"/>
      <c r="O15" s="4"/>
      <c r="P15" s="4"/>
      <c r="Q15" s="4"/>
      <c r="R15" s="4"/>
      <c r="S15" s="4"/>
      <c r="T15" s="4"/>
    </row>
    <row r="16" spans="1:20" ht="14.1" customHeight="1" x14ac:dyDescent="0.2">
      <c r="A16" s="17" t="s">
        <v>134</v>
      </c>
      <c r="B16" s="208">
        <v>6.5</v>
      </c>
      <c r="C16" s="208">
        <v>6.3</v>
      </c>
      <c r="D16" s="208">
        <v>5.6</v>
      </c>
      <c r="E16" s="208">
        <v>6</v>
      </c>
      <c r="F16" s="208">
        <v>6.5500000000000007</v>
      </c>
      <c r="G16" s="208"/>
      <c r="H16" s="208">
        <v>1257.2</v>
      </c>
      <c r="L16" s="3"/>
      <c r="M16" s="3"/>
      <c r="N16" s="4"/>
      <c r="O16" s="4"/>
      <c r="P16" s="4"/>
      <c r="Q16" s="4"/>
      <c r="R16" s="4"/>
      <c r="S16" s="4"/>
      <c r="T16" s="4"/>
    </row>
    <row r="17" spans="1:20" ht="14.1" customHeight="1" x14ac:dyDescent="0.2">
      <c r="A17" s="17" t="s">
        <v>398</v>
      </c>
      <c r="B17" s="208">
        <v>10.7</v>
      </c>
      <c r="C17" s="208">
        <v>10.7</v>
      </c>
      <c r="D17" s="208">
        <v>9.1999999999999993</v>
      </c>
      <c r="E17" s="208">
        <v>11</v>
      </c>
      <c r="F17" s="208">
        <v>11.475</v>
      </c>
      <c r="G17" s="208"/>
      <c r="H17" s="208">
        <v>1709.4750000000001</v>
      </c>
      <c r="L17" s="3"/>
      <c r="M17" s="3"/>
      <c r="N17" s="4"/>
      <c r="O17" s="4"/>
      <c r="P17" s="4"/>
      <c r="Q17" s="4"/>
      <c r="R17" s="4"/>
      <c r="S17" s="4"/>
      <c r="T17" s="4"/>
    </row>
    <row r="18" spans="1:20" ht="14.1" customHeight="1" x14ac:dyDescent="0.2">
      <c r="A18" s="17" t="s">
        <v>62</v>
      </c>
      <c r="B18" s="208">
        <v>3.1</v>
      </c>
      <c r="C18" s="208">
        <v>2.7</v>
      </c>
      <c r="D18" s="208">
        <v>2.1</v>
      </c>
      <c r="E18" s="208">
        <v>1.9</v>
      </c>
      <c r="F18" s="208">
        <v>1.85</v>
      </c>
      <c r="G18" s="208"/>
      <c r="H18" s="208">
        <v>379.5</v>
      </c>
      <c r="L18" s="3"/>
      <c r="M18" s="3"/>
      <c r="N18" s="4"/>
      <c r="O18" s="4"/>
      <c r="P18" s="4"/>
      <c r="Q18" s="4"/>
      <c r="R18" s="4"/>
      <c r="S18" s="4"/>
      <c r="T18" s="4"/>
    </row>
    <row r="19" spans="1:20" ht="14.1" customHeight="1" x14ac:dyDescent="0.2">
      <c r="A19" s="17"/>
      <c r="B19" s="208"/>
      <c r="C19" s="208"/>
      <c r="D19" s="208"/>
      <c r="E19" s="208"/>
      <c r="F19" s="208"/>
      <c r="G19" s="208"/>
      <c r="H19" s="208"/>
      <c r="L19" s="3"/>
      <c r="M19" s="3"/>
      <c r="N19" s="4"/>
      <c r="O19" s="4"/>
      <c r="P19" s="4"/>
      <c r="Q19" s="4"/>
      <c r="R19" s="4"/>
      <c r="S19" s="4"/>
      <c r="T19" s="4"/>
    </row>
    <row r="20" spans="1:20" ht="14.1" customHeight="1" x14ac:dyDescent="0.2">
      <c r="A20" s="36" t="s">
        <v>140</v>
      </c>
      <c r="B20" s="208"/>
      <c r="C20" s="208"/>
      <c r="D20" s="208"/>
      <c r="E20" s="208"/>
      <c r="F20" s="208"/>
      <c r="G20" s="208"/>
      <c r="H20" s="208"/>
      <c r="L20" s="3"/>
      <c r="M20" s="3"/>
      <c r="N20" s="4"/>
      <c r="O20" s="4"/>
      <c r="P20" s="4"/>
      <c r="Q20" s="4"/>
      <c r="R20" s="4"/>
      <c r="S20" s="4"/>
      <c r="T20" s="4"/>
    </row>
    <row r="21" spans="1:20" ht="14.1" customHeight="1" x14ac:dyDescent="0.2">
      <c r="A21" s="17" t="s">
        <v>52</v>
      </c>
      <c r="B21" s="208">
        <v>9.3000000000000007</v>
      </c>
      <c r="C21" s="208">
        <v>9.3000000000000007</v>
      </c>
      <c r="D21" s="208">
        <v>9.5</v>
      </c>
      <c r="E21" s="208">
        <v>10.1</v>
      </c>
      <c r="F21" s="208">
        <v>10.25</v>
      </c>
      <c r="G21" s="208"/>
      <c r="H21" s="208">
        <v>1519.9</v>
      </c>
      <c r="L21" s="3"/>
      <c r="M21" s="3"/>
      <c r="N21" s="4"/>
      <c r="O21" s="4"/>
      <c r="P21" s="4"/>
      <c r="Q21" s="4"/>
      <c r="R21" s="4"/>
      <c r="S21" s="4"/>
      <c r="T21" s="4"/>
    </row>
    <row r="22" spans="1:20" ht="14.1" customHeight="1" x14ac:dyDescent="0.2">
      <c r="A22" s="17" t="s">
        <v>53</v>
      </c>
      <c r="B22" s="208">
        <v>7.6</v>
      </c>
      <c r="C22" s="208">
        <v>6</v>
      </c>
      <c r="D22" s="208">
        <v>7.1</v>
      </c>
      <c r="E22" s="208">
        <v>7.3</v>
      </c>
      <c r="F22" s="208">
        <v>6.5750000000000002</v>
      </c>
      <c r="G22" s="208"/>
      <c r="H22" s="208">
        <v>998.42500000000007</v>
      </c>
      <c r="L22" s="3"/>
      <c r="M22" s="3"/>
      <c r="N22" s="4"/>
      <c r="O22" s="4"/>
      <c r="P22" s="4"/>
      <c r="Q22" s="4"/>
      <c r="R22" s="4"/>
      <c r="S22" s="4"/>
      <c r="T22" s="4"/>
    </row>
    <row r="23" spans="1:20" ht="14.1" customHeight="1" x14ac:dyDescent="0.2">
      <c r="A23" s="17" t="s">
        <v>99</v>
      </c>
      <c r="B23" s="208">
        <v>16.600000000000001</v>
      </c>
      <c r="C23" s="208">
        <v>14.200000000000001</v>
      </c>
      <c r="D23" s="208">
        <v>15</v>
      </c>
      <c r="E23" s="208">
        <v>14.3</v>
      </c>
      <c r="F23" s="208">
        <v>14.875</v>
      </c>
      <c r="G23" s="208"/>
      <c r="H23" s="208">
        <v>2623.2999999999997</v>
      </c>
      <c r="L23" s="3"/>
      <c r="M23" s="3"/>
      <c r="N23" s="4"/>
      <c r="O23" s="4"/>
      <c r="P23" s="4"/>
      <c r="Q23" s="4"/>
      <c r="R23" s="4"/>
      <c r="S23" s="4"/>
      <c r="T23" s="4"/>
    </row>
    <row r="24" spans="1:20" ht="14.1" customHeight="1" x14ac:dyDescent="0.2">
      <c r="A24" s="17" t="s">
        <v>15</v>
      </c>
      <c r="B24" s="208">
        <v>73.3</v>
      </c>
      <c r="C24" s="208">
        <v>73.7</v>
      </c>
      <c r="D24" s="208">
        <v>73.8</v>
      </c>
      <c r="E24" s="208">
        <v>74</v>
      </c>
      <c r="F24" s="208">
        <v>74.625</v>
      </c>
      <c r="G24" s="208"/>
      <c r="H24" s="208">
        <v>10770.7</v>
      </c>
      <c r="L24" s="3"/>
      <c r="M24" s="3"/>
      <c r="N24" s="4"/>
      <c r="O24" s="4"/>
      <c r="P24" s="4"/>
      <c r="Q24" s="4"/>
      <c r="R24" s="4"/>
      <c r="S24" s="4"/>
      <c r="T24" s="4"/>
    </row>
    <row r="25" spans="1:20" ht="14.1" customHeight="1" x14ac:dyDescent="0.2">
      <c r="A25" s="19"/>
      <c r="B25" s="20"/>
      <c r="C25" s="20"/>
      <c r="D25" s="20"/>
      <c r="E25" s="20"/>
      <c r="F25" s="20"/>
      <c r="G25" s="20"/>
      <c r="H25" s="39"/>
      <c r="K25" s="195"/>
      <c r="L25" s="4"/>
      <c r="M25" s="4"/>
      <c r="N25" s="4"/>
      <c r="O25" s="4"/>
      <c r="P25" s="4"/>
      <c r="Q25" s="4"/>
      <c r="R25" s="4"/>
      <c r="S25" s="4"/>
      <c r="T25" s="4"/>
    </row>
    <row r="26" spans="1:20" ht="14.1" customHeight="1" x14ac:dyDescent="0.2">
      <c r="A26" s="22" t="s">
        <v>442</v>
      </c>
      <c r="B26" s="23"/>
      <c r="C26" s="23"/>
      <c r="D26" s="23"/>
      <c r="E26" s="23"/>
      <c r="F26" s="23"/>
      <c r="G26" s="23"/>
      <c r="H26" s="23"/>
      <c r="K26" s="195"/>
      <c r="L26" s="4"/>
      <c r="M26" s="4"/>
      <c r="N26" s="4"/>
      <c r="O26" s="4"/>
      <c r="P26" s="4"/>
      <c r="Q26" s="4"/>
      <c r="R26" s="4"/>
      <c r="S26" s="4"/>
      <c r="T26" s="4"/>
    </row>
    <row r="27" spans="1:20" ht="14.1" customHeight="1" x14ac:dyDescent="0.2">
      <c r="A27" s="26" t="s">
        <v>397</v>
      </c>
      <c r="B27" s="4"/>
      <c r="C27" s="4"/>
      <c r="D27" s="4"/>
      <c r="E27" s="4"/>
      <c r="F27" s="4"/>
      <c r="G27" s="4"/>
      <c r="H27" s="3"/>
      <c r="K27" s="195"/>
      <c r="L27" s="4"/>
      <c r="M27" s="4"/>
      <c r="N27" s="4"/>
      <c r="O27" s="4"/>
      <c r="P27" s="4"/>
      <c r="Q27" s="4"/>
      <c r="R27" s="4"/>
      <c r="S27" s="4"/>
      <c r="T27" s="4"/>
    </row>
    <row r="53" spans="8:8" x14ac:dyDescent="0.2">
      <c r="H53" s="5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U5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140625" style="5" customWidth="1"/>
    <col min="2" max="6" width="9.7109375" style="5" customWidth="1"/>
    <col min="7" max="7" width="2.7109375" style="5" customWidth="1"/>
    <col min="8" max="8" width="9.7109375" style="24" customWidth="1"/>
    <col min="9" max="9" width="9.7109375" customWidth="1"/>
    <col min="10" max="10" width="9.7109375" style="24" customWidth="1"/>
    <col min="11" max="16384" width="11.42578125" style="5"/>
  </cols>
  <sheetData>
    <row r="1" spans="1:21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J1" s="3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4.1" customHeight="1" x14ac:dyDescent="0.2">
      <c r="A2" s="4"/>
      <c r="B2" s="4"/>
      <c r="C2" s="4"/>
      <c r="D2" s="4"/>
      <c r="E2" s="4"/>
      <c r="F2" s="4"/>
      <c r="G2" s="4"/>
      <c r="H2" s="4"/>
      <c r="J2" s="4"/>
      <c r="K2" s="164" t="s">
        <v>321</v>
      </c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4.1" customHeight="1" x14ac:dyDescent="0.2">
      <c r="A3" s="35" t="s">
        <v>344</v>
      </c>
      <c r="B3" s="4"/>
      <c r="C3" s="4"/>
      <c r="D3" s="4"/>
      <c r="E3" s="4"/>
      <c r="F3" s="4"/>
      <c r="G3" s="4"/>
      <c r="H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4.1" customHeight="1" x14ac:dyDescent="0.2">
      <c r="A4" s="6"/>
      <c r="B4" s="4"/>
      <c r="C4" s="4"/>
      <c r="D4" s="4"/>
      <c r="E4" s="4"/>
      <c r="F4" s="4"/>
      <c r="G4" s="4"/>
      <c r="H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J5" s="13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4.1" customHeight="1" x14ac:dyDescent="0.2">
      <c r="A6" s="10"/>
      <c r="B6" s="11">
        <v>2013</v>
      </c>
      <c r="C6" s="11">
        <v>2014</v>
      </c>
      <c r="D6" s="11">
        <v>2015</v>
      </c>
      <c r="E6" s="11">
        <v>2016</v>
      </c>
      <c r="F6" s="11">
        <v>2017</v>
      </c>
      <c r="G6" s="12"/>
      <c r="H6" s="11">
        <v>2017</v>
      </c>
      <c r="J6" s="13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4.1" customHeight="1" x14ac:dyDescent="0.2">
      <c r="A7" s="7"/>
      <c r="B7" s="13"/>
      <c r="C7" s="13"/>
      <c r="D7" s="13"/>
      <c r="E7" s="13"/>
      <c r="F7" s="13"/>
      <c r="G7" s="13"/>
      <c r="H7" s="13"/>
      <c r="J7" s="13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4.1" customHeight="1" x14ac:dyDescent="0.2">
      <c r="A8" s="14" t="s">
        <v>330</v>
      </c>
      <c r="B8" s="13"/>
      <c r="C8" s="13"/>
      <c r="D8" s="13"/>
      <c r="E8" s="13"/>
      <c r="F8" s="13"/>
      <c r="G8" s="13"/>
      <c r="H8" s="13"/>
      <c r="J8" s="13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4.1" customHeight="1" x14ac:dyDescent="0.2">
      <c r="A9" s="7" t="s">
        <v>331</v>
      </c>
      <c r="B9" s="208">
        <v>59.3</v>
      </c>
      <c r="C9" s="208">
        <v>60.28</v>
      </c>
      <c r="D9" s="208">
        <v>59.38</v>
      </c>
      <c r="E9" s="208">
        <v>59.23</v>
      </c>
      <c r="F9" s="208">
        <v>58.954999999999998</v>
      </c>
      <c r="G9" s="208"/>
      <c r="H9" s="208">
        <v>58.835000000000001</v>
      </c>
      <c r="J9" s="208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4.1" customHeight="1" x14ac:dyDescent="0.2">
      <c r="A10" s="87" t="s">
        <v>34</v>
      </c>
      <c r="B10" s="208">
        <v>65.13</v>
      </c>
      <c r="C10" s="208">
        <v>66.319999999999993</v>
      </c>
      <c r="D10" s="208">
        <v>66.069999999999993</v>
      </c>
      <c r="E10" s="208">
        <v>65.48</v>
      </c>
      <c r="F10" s="208">
        <v>64.679999999999993</v>
      </c>
      <c r="G10" s="234"/>
      <c r="H10" s="208">
        <v>64.732500000000002</v>
      </c>
      <c r="J10" s="208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4.1" customHeight="1" x14ac:dyDescent="0.2">
      <c r="A11" s="87" t="s">
        <v>19</v>
      </c>
      <c r="B11" s="208">
        <v>53.62</v>
      </c>
      <c r="C11" s="208">
        <v>54.42</v>
      </c>
      <c r="D11" s="208">
        <v>52.91</v>
      </c>
      <c r="E11" s="208">
        <v>53.22</v>
      </c>
      <c r="F11" s="208">
        <v>53.462499999999991</v>
      </c>
      <c r="G11" s="234"/>
      <c r="H11" s="208">
        <v>53.245000000000005</v>
      </c>
      <c r="J11" s="208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2" customHeight="1" x14ac:dyDescent="0.2">
      <c r="A12" s="7"/>
      <c r="B12" s="208"/>
      <c r="C12" s="208"/>
      <c r="D12" s="208"/>
      <c r="E12" s="208"/>
      <c r="F12" s="208"/>
      <c r="G12" s="208"/>
      <c r="H12" s="208"/>
      <c r="J12" s="208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4.1" customHeight="1" x14ac:dyDescent="0.2">
      <c r="A13" s="7" t="s">
        <v>332</v>
      </c>
      <c r="B13" s="208"/>
      <c r="C13" s="208"/>
      <c r="D13" s="208"/>
      <c r="E13" s="208"/>
      <c r="F13" s="208"/>
      <c r="G13" s="208"/>
      <c r="H13" s="208"/>
      <c r="J13" s="208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4.1" customHeight="1" x14ac:dyDescent="0.2">
      <c r="A14" s="7" t="s">
        <v>52</v>
      </c>
      <c r="B14" s="208">
        <v>16.559999999999999</v>
      </c>
      <c r="C14" s="208">
        <v>16.12</v>
      </c>
      <c r="D14" s="208">
        <v>15.44</v>
      </c>
      <c r="E14" s="208">
        <v>12.46</v>
      </c>
      <c r="F14" s="208">
        <v>11.922499999999999</v>
      </c>
      <c r="G14" s="234"/>
      <c r="H14" s="208">
        <v>14.577500000000001</v>
      </c>
      <c r="J14" s="208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4.1" customHeight="1" x14ac:dyDescent="0.2">
      <c r="A15" s="7" t="s">
        <v>53</v>
      </c>
      <c r="B15" s="208">
        <v>50.34</v>
      </c>
      <c r="C15" s="208">
        <v>58.69</v>
      </c>
      <c r="D15" s="208">
        <v>49.87</v>
      </c>
      <c r="E15" s="208">
        <v>47.94</v>
      </c>
      <c r="F15" s="208">
        <v>52.95</v>
      </c>
      <c r="G15" s="234"/>
      <c r="H15" s="208">
        <v>55.395000000000003</v>
      </c>
      <c r="J15" s="208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4.1" customHeight="1" x14ac:dyDescent="0.2">
      <c r="A16" s="7" t="s">
        <v>99</v>
      </c>
      <c r="B16" s="208">
        <v>88.18</v>
      </c>
      <c r="C16" s="208">
        <v>89.67</v>
      </c>
      <c r="D16" s="208">
        <v>88.9</v>
      </c>
      <c r="E16" s="208">
        <v>89.27</v>
      </c>
      <c r="F16" s="208">
        <v>88.612499999999997</v>
      </c>
      <c r="G16" s="234"/>
      <c r="H16" s="208">
        <v>87.02000000000001</v>
      </c>
      <c r="J16" s="208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4.1" customHeight="1" x14ac:dyDescent="0.2">
      <c r="A17" s="7" t="s">
        <v>90</v>
      </c>
      <c r="B17" s="208">
        <v>23.17</v>
      </c>
      <c r="C17" s="208">
        <v>24.06</v>
      </c>
      <c r="D17" s="208">
        <v>25.41</v>
      </c>
      <c r="E17" s="208">
        <v>26.75</v>
      </c>
      <c r="F17" s="208">
        <v>27.4925</v>
      </c>
      <c r="G17" s="234"/>
      <c r="H17" s="208">
        <v>25.35</v>
      </c>
      <c r="J17" s="208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4.1" customHeight="1" x14ac:dyDescent="0.2">
      <c r="A18" s="7"/>
      <c r="B18" s="208"/>
      <c r="C18" s="208"/>
      <c r="D18" s="208"/>
      <c r="E18" s="208"/>
      <c r="F18" s="208"/>
      <c r="G18" s="234"/>
      <c r="H18" s="208"/>
      <c r="J18" s="208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14.1" customHeight="1" x14ac:dyDescent="0.2">
      <c r="A19" s="14" t="s">
        <v>333</v>
      </c>
      <c r="B19" s="208"/>
      <c r="C19" s="208"/>
      <c r="D19" s="208"/>
      <c r="E19" s="208"/>
      <c r="F19" s="208"/>
      <c r="G19" s="208"/>
      <c r="H19" s="208"/>
      <c r="J19" s="208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14.1" customHeight="1" x14ac:dyDescent="0.2">
      <c r="A20" s="7" t="s">
        <v>331</v>
      </c>
      <c r="B20" s="208">
        <v>20.04</v>
      </c>
      <c r="C20" s="208">
        <v>18.16</v>
      </c>
      <c r="D20" s="208">
        <v>15.39</v>
      </c>
      <c r="E20" s="208">
        <v>13.55</v>
      </c>
      <c r="F20" s="208">
        <v>11.9925</v>
      </c>
      <c r="G20" s="208"/>
      <c r="H20" s="208">
        <v>17.225000000000001</v>
      </c>
      <c r="J20" s="208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4.1" customHeight="1" x14ac:dyDescent="0.2">
      <c r="A21" s="87" t="s">
        <v>34</v>
      </c>
      <c r="B21" s="208">
        <v>19.21</v>
      </c>
      <c r="C21" s="208">
        <v>15.6</v>
      </c>
      <c r="D21" s="208">
        <v>14.12</v>
      </c>
      <c r="E21" s="208">
        <v>12.19</v>
      </c>
      <c r="F21" s="208">
        <v>9.5375000000000014</v>
      </c>
      <c r="G21" s="208"/>
      <c r="H21" s="208">
        <v>15.657500000000001</v>
      </c>
      <c r="J21" s="208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4.1" customHeight="1" x14ac:dyDescent="0.2">
      <c r="A22" s="87" t="s">
        <v>19</v>
      </c>
      <c r="B22" s="208">
        <v>21.01</v>
      </c>
      <c r="C22" s="208">
        <v>21.2</v>
      </c>
      <c r="D22" s="208">
        <v>16.920000000000002</v>
      </c>
      <c r="E22" s="208">
        <v>15.15</v>
      </c>
      <c r="F22" s="208">
        <v>14.844999999999999</v>
      </c>
      <c r="G22" s="208"/>
      <c r="H22" s="208">
        <v>19.0275</v>
      </c>
      <c r="J22" s="208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2" customHeight="1" x14ac:dyDescent="0.2">
      <c r="A23" s="7"/>
      <c r="B23" s="208"/>
      <c r="C23" s="208"/>
      <c r="D23" s="208"/>
      <c r="E23" s="208"/>
      <c r="F23" s="208"/>
      <c r="G23" s="208"/>
      <c r="H23" s="208"/>
      <c r="J23" s="208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4.1" customHeight="1" x14ac:dyDescent="0.2">
      <c r="A24" s="7" t="s">
        <v>332</v>
      </c>
      <c r="B24" s="208"/>
      <c r="C24" s="208"/>
      <c r="D24" s="208"/>
      <c r="E24" s="208"/>
      <c r="F24" s="208"/>
      <c r="G24" s="208"/>
      <c r="H24" s="208"/>
      <c r="J24" s="208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4.1" customHeight="1" x14ac:dyDescent="0.2">
      <c r="A25" s="7" t="s">
        <v>52</v>
      </c>
      <c r="B25" s="208">
        <v>57.64</v>
      </c>
      <c r="C25" s="208">
        <v>68.77</v>
      </c>
      <c r="D25" s="208">
        <v>66.5</v>
      </c>
      <c r="E25" s="208">
        <v>71.05</v>
      </c>
      <c r="F25" s="208">
        <v>47.602500000000006</v>
      </c>
      <c r="G25" s="208"/>
      <c r="H25" s="208">
        <v>54.832500000000003</v>
      </c>
      <c r="J25" s="208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4.1" customHeight="1" x14ac:dyDescent="0.2">
      <c r="A26" s="7" t="s">
        <v>53</v>
      </c>
      <c r="B26" s="208">
        <v>45.65</v>
      </c>
      <c r="C26" s="208">
        <v>39.81</v>
      </c>
      <c r="D26" s="208">
        <v>34.22</v>
      </c>
      <c r="E26" s="208">
        <v>28.79</v>
      </c>
      <c r="F26" s="208">
        <v>25.997499999999999</v>
      </c>
      <c r="G26" s="208"/>
      <c r="H26" s="208">
        <v>35.29</v>
      </c>
      <c r="J26" s="208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4.1" customHeight="1" x14ac:dyDescent="0.2">
      <c r="A27" s="7" t="s">
        <v>99</v>
      </c>
      <c r="B27" s="208">
        <v>18.79</v>
      </c>
      <c r="C27" s="208">
        <v>16.8</v>
      </c>
      <c r="D27" s="208">
        <v>13.73</v>
      </c>
      <c r="E27" s="208">
        <v>12.82</v>
      </c>
      <c r="F27" s="208">
        <v>11.602499999999999</v>
      </c>
      <c r="G27" s="208"/>
      <c r="H27" s="208">
        <v>15.912500000000001</v>
      </c>
      <c r="J27" s="208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4.1" customHeight="1" x14ac:dyDescent="0.2">
      <c r="A28" s="7" t="s">
        <v>90</v>
      </c>
      <c r="B28" s="208">
        <v>14.94</v>
      </c>
      <c r="C28" s="208">
        <v>13.52</v>
      </c>
      <c r="D28" s="208">
        <v>14.46</v>
      </c>
      <c r="E28" s="208">
        <v>9.9</v>
      </c>
      <c r="F28" s="208">
        <v>8.129999999999999</v>
      </c>
      <c r="G28" s="208"/>
      <c r="H28" s="208">
        <v>14.762500000000001</v>
      </c>
      <c r="J28" s="208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4.1" customHeight="1" x14ac:dyDescent="0.2">
      <c r="A29" s="19"/>
      <c r="B29" s="235"/>
      <c r="C29" s="235"/>
      <c r="D29" s="231"/>
      <c r="E29" s="231"/>
      <c r="F29" s="231"/>
      <c r="G29" s="235"/>
      <c r="H29" s="235"/>
      <c r="J29" s="208"/>
    </row>
    <row r="30" spans="1:21" ht="14.1" customHeight="1" x14ac:dyDescent="0.2">
      <c r="A30" s="22" t="s">
        <v>442</v>
      </c>
      <c r="B30" s="23"/>
      <c r="C30" s="23"/>
      <c r="D30" s="23"/>
      <c r="E30" s="23"/>
      <c r="F30" s="23"/>
      <c r="G30" s="23"/>
      <c r="H30" s="23"/>
      <c r="J30" s="13"/>
    </row>
    <row r="31" spans="1:21" ht="14.1" customHeight="1" x14ac:dyDescent="0.2">
      <c r="A31" s="26" t="s">
        <v>397</v>
      </c>
      <c r="B31" s="4"/>
      <c r="C31" s="4"/>
      <c r="D31" s="4"/>
      <c r="E31" s="4"/>
      <c r="F31" s="4"/>
      <c r="G31" s="4"/>
    </row>
    <row r="32" spans="1:21" ht="14.1" customHeight="1" x14ac:dyDescent="0.2"/>
    <row r="53" spans="8:10" x14ac:dyDescent="0.2">
      <c r="H53" s="5"/>
      <c r="J53" s="5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N5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3" style="5" customWidth="1"/>
    <col min="2" max="6" width="9" style="5" customWidth="1"/>
    <col min="7" max="7" width="2.7109375" style="5" customWidth="1"/>
    <col min="8" max="8" width="11.42578125" style="24" customWidth="1"/>
    <col min="10" max="16384" width="11.42578125" style="24"/>
  </cols>
  <sheetData>
    <row r="1" spans="1:14" ht="13.5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J1" s="3"/>
    </row>
    <row r="2" spans="1:14" ht="14.1" customHeight="1" x14ac:dyDescent="0.2">
      <c r="A2" s="4"/>
      <c r="B2" s="4"/>
      <c r="C2" s="4"/>
      <c r="D2" s="4"/>
      <c r="E2" s="4"/>
      <c r="F2" s="4"/>
      <c r="G2" s="4"/>
      <c r="H2" s="4"/>
      <c r="J2" s="4"/>
      <c r="K2" s="164" t="s">
        <v>321</v>
      </c>
    </row>
    <row r="3" spans="1:14" ht="14.1" customHeight="1" x14ac:dyDescent="0.2">
      <c r="A3" s="35" t="s">
        <v>276</v>
      </c>
      <c r="B3" s="4"/>
      <c r="C3" s="4"/>
      <c r="D3" s="4"/>
      <c r="E3" s="4"/>
      <c r="F3" s="4"/>
      <c r="G3" s="4"/>
      <c r="H3" s="4"/>
      <c r="J3" s="4"/>
    </row>
    <row r="4" spans="1:14" ht="14.1" customHeight="1" x14ac:dyDescent="0.2">
      <c r="A4" s="4"/>
      <c r="B4" s="4"/>
      <c r="C4" s="4"/>
      <c r="D4" s="4"/>
      <c r="E4" s="4"/>
      <c r="F4" s="4"/>
      <c r="G4" s="4"/>
      <c r="H4" s="4"/>
      <c r="J4" s="4"/>
    </row>
    <row r="5" spans="1:14" ht="14.1" customHeight="1" x14ac:dyDescent="0.2">
      <c r="A5" s="35" t="s">
        <v>345</v>
      </c>
      <c r="B5" s="4"/>
      <c r="C5" s="4"/>
      <c r="D5" s="4"/>
      <c r="E5" s="4"/>
      <c r="F5" s="4"/>
      <c r="G5" s="4"/>
      <c r="H5" s="4"/>
      <c r="J5" s="4"/>
    </row>
    <row r="6" spans="1:14" ht="14.1" customHeight="1" x14ac:dyDescent="0.2">
      <c r="A6" s="6"/>
      <c r="B6" s="4"/>
      <c r="C6" s="4"/>
      <c r="D6" s="4"/>
      <c r="E6" s="4"/>
      <c r="F6" s="4"/>
      <c r="G6" s="4"/>
      <c r="H6" s="4"/>
      <c r="J6" s="4"/>
    </row>
    <row r="7" spans="1:14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  <c r="J7" s="4"/>
    </row>
    <row r="8" spans="1:14" ht="14.1" customHeight="1" x14ac:dyDescent="0.2">
      <c r="A8" s="10"/>
      <c r="B8" s="11">
        <v>2013</v>
      </c>
      <c r="C8" s="11">
        <v>2014</v>
      </c>
      <c r="D8" s="11">
        <v>2015</v>
      </c>
      <c r="E8" s="11">
        <v>2016</v>
      </c>
      <c r="F8" s="11">
        <v>2017</v>
      </c>
      <c r="G8" s="12"/>
      <c r="H8" s="11">
        <v>2017</v>
      </c>
      <c r="J8" s="4"/>
    </row>
    <row r="9" spans="1:14" ht="14.1" customHeight="1" x14ac:dyDescent="0.2">
      <c r="A9" s="7"/>
      <c r="B9" s="13"/>
      <c r="C9" s="13"/>
      <c r="D9" s="13"/>
      <c r="E9" s="13"/>
      <c r="F9" s="13"/>
      <c r="G9" s="13"/>
      <c r="H9" s="13"/>
      <c r="J9" s="13"/>
    </row>
    <row r="10" spans="1:14" ht="14.1" customHeight="1" x14ac:dyDescent="0.2">
      <c r="A10" s="14" t="s">
        <v>68</v>
      </c>
      <c r="B10" s="15">
        <v>27443.833333333332</v>
      </c>
      <c r="C10" s="15">
        <v>25610.833333333332</v>
      </c>
      <c r="D10" s="28">
        <v>22597.583333333332</v>
      </c>
      <c r="E10" s="28">
        <v>19795</v>
      </c>
      <c r="F10" s="28">
        <v>17608.583333333332</v>
      </c>
      <c r="G10" s="42"/>
      <c r="H10" s="15">
        <v>3507743.0833333335</v>
      </c>
      <c r="J10" s="15"/>
      <c r="K10" s="5"/>
      <c r="L10" s="195"/>
      <c r="M10"/>
      <c r="N10"/>
    </row>
    <row r="11" spans="1:14" ht="14.1" customHeight="1" x14ac:dyDescent="0.2">
      <c r="A11" s="7"/>
      <c r="B11" s="41"/>
      <c r="C11" s="41"/>
      <c r="D11" s="28"/>
      <c r="E11" s="28"/>
      <c r="F11" s="28"/>
      <c r="G11" s="41"/>
      <c r="H11" s="41"/>
      <c r="J11" s="41"/>
      <c r="K11" s="5"/>
      <c r="L11" s="195"/>
      <c r="M11"/>
      <c r="N11"/>
    </row>
    <row r="12" spans="1:14" ht="14.1" customHeight="1" x14ac:dyDescent="0.2">
      <c r="A12" s="14" t="s">
        <v>168</v>
      </c>
      <c r="B12" s="41"/>
      <c r="C12" s="41"/>
      <c r="D12" s="28"/>
      <c r="E12" s="28"/>
      <c r="F12" s="28"/>
      <c r="G12" s="41"/>
      <c r="H12" s="41"/>
      <c r="J12" s="41"/>
      <c r="K12" s="5"/>
      <c r="L12" s="195"/>
      <c r="M12"/>
      <c r="N12"/>
    </row>
    <row r="13" spans="1:14" ht="14.1" customHeight="1" x14ac:dyDescent="0.2">
      <c r="A13" s="7" t="s">
        <v>69</v>
      </c>
      <c r="B13" s="28">
        <v>2257.666666666667</v>
      </c>
      <c r="C13" s="28">
        <v>1941.5833333333335</v>
      </c>
      <c r="D13" s="28">
        <v>1560.25</v>
      </c>
      <c r="E13" s="28">
        <v>1087.5833333333333</v>
      </c>
      <c r="F13" s="28">
        <v>1052</v>
      </c>
      <c r="G13" s="41"/>
      <c r="H13" s="28">
        <v>279461.75</v>
      </c>
      <c r="J13" s="28"/>
      <c r="K13" s="5"/>
      <c r="L13" s="195"/>
      <c r="M13"/>
      <c r="N13"/>
    </row>
    <row r="14" spans="1:14" ht="14.1" customHeight="1" x14ac:dyDescent="0.2">
      <c r="A14" s="7" t="s">
        <v>70</v>
      </c>
      <c r="B14" s="28">
        <v>1221.25</v>
      </c>
      <c r="C14" s="28">
        <v>1045</v>
      </c>
      <c r="D14" s="28">
        <v>809.41666666666663</v>
      </c>
      <c r="E14" s="28">
        <v>555.41666666666663</v>
      </c>
      <c r="F14" s="28">
        <v>524.75</v>
      </c>
      <c r="G14" s="41"/>
      <c r="H14" s="28">
        <v>142364.83333333334</v>
      </c>
      <c r="J14" s="28"/>
      <c r="K14" s="5"/>
      <c r="L14" s="195"/>
      <c r="M14"/>
      <c r="N14"/>
    </row>
    <row r="15" spans="1:14" ht="14.1" customHeight="1" x14ac:dyDescent="0.2">
      <c r="A15" s="7" t="s">
        <v>71</v>
      </c>
      <c r="B15" s="28">
        <v>1036.4166666666667</v>
      </c>
      <c r="C15" s="28">
        <v>896.58333333333337</v>
      </c>
      <c r="D15" s="28">
        <v>750.83333333333337</v>
      </c>
      <c r="E15" s="28">
        <v>532.16666666666663</v>
      </c>
      <c r="F15" s="28">
        <v>527.25</v>
      </c>
      <c r="G15" s="41"/>
      <c r="H15" s="28">
        <v>137096.91666666666</v>
      </c>
      <c r="J15" s="28"/>
      <c r="K15" s="5"/>
      <c r="L15" s="195"/>
      <c r="M15"/>
      <c r="N15"/>
    </row>
    <row r="16" spans="1:14" ht="14.1" customHeight="1" x14ac:dyDescent="0.2">
      <c r="A16" s="7" t="s">
        <v>137</v>
      </c>
      <c r="B16" s="28">
        <v>25186.166666666664</v>
      </c>
      <c r="C16" s="28">
        <v>23669</v>
      </c>
      <c r="D16" s="28">
        <v>21037.333333333332</v>
      </c>
      <c r="E16" s="28">
        <v>18707.416666666668</v>
      </c>
      <c r="F16" s="28">
        <v>16556.583333333332</v>
      </c>
      <c r="G16" s="41"/>
      <c r="H16" s="28">
        <v>3228281.3333333335</v>
      </c>
      <c r="J16" s="28"/>
      <c r="K16" s="5"/>
      <c r="L16" s="195"/>
      <c r="M16"/>
      <c r="N16"/>
    </row>
    <row r="17" spans="1:14" ht="14.1" customHeight="1" x14ac:dyDescent="0.2">
      <c r="A17" s="7" t="s">
        <v>70</v>
      </c>
      <c r="B17" s="28">
        <v>12445.166666666666</v>
      </c>
      <c r="C17" s="28">
        <v>11215</v>
      </c>
      <c r="D17" s="28">
        <v>9379.5833333333339</v>
      </c>
      <c r="E17" s="28">
        <v>8117.833333333333</v>
      </c>
      <c r="F17" s="28">
        <v>6889.916666666667</v>
      </c>
      <c r="G17" s="41"/>
      <c r="H17" s="28">
        <v>1360697.9166666667</v>
      </c>
      <c r="J17" s="28"/>
      <c r="K17" s="5"/>
      <c r="L17" s="195"/>
      <c r="M17"/>
      <c r="N17"/>
    </row>
    <row r="18" spans="1:14" ht="14.1" customHeight="1" x14ac:dyDescent="0.2">
      <c r="A18" s="7" t="s">
        <v>71</v>
      </c>
      <c r="B18" s="28">
        <v>12741</v>
      </c>
      <c r="C18" s="28">
        <v>12454</v>
      </c>
      <c r="D18" s="28">
        <v>11657.75</v>
      </c>
      <c r="E18" s="28">
        <v>10589.583333333334</v>
      </c>
      <c r="F18" s="28">
        <v>9666.6666666666661</v>
      </c>
      <c r="G18" s="41"/>
      <c r="H18" s="28">
        <v>1867583.4166666667</v>
      </c>
      <c r="J18" s="28"/>
      <c r="K18" s="5"/>
      <c r="L18" s="195"/>
      <c r="M18"/>
      <c r="N18"/>
    </row>
    <row r="19" spans="1:14" ht="14.1" customHeight="1" x14ac:dyDescent="0.2">
      <c r="A19" s="7"/>
      <c r="B19" s="41"/>
      <c r="C19" s="41"/>
      <c r="D19" s="28"/>
      <c r="E19" s="28"/>
      <c r="F19" s="28"/>
      <c r="G19" s="41"/>
      <c r="H19" s="41"/>
      <c r="J19" s="41"/>
      <c r="K19" s="5"/>
      <c r="L19" s="195"/>
      <c r="M19"/>
      <c r="N19"/>
    </row>
    <row r="20" spans="1:14" ht="14.1" customHeight="1" x14ac:dyDescent="0.2">
      <c r="A20" s="14" t="s">
        <v>169</v>
      </c>
      <c r="B20" s="28"/>
      <c r="C20" s="28"/>
      <c r="D20" s="28"/>
      <c r="E20" s="28"/>
      <c r="F20" s="28"/>
      <c r="G20" s="28"/>
      <c r="H20" s="28"/>
      <c r="J20" s="28"/>
      <c r="K20" s="5"/>
      <c r="L20" s="195"/>
      <c r="M20"/>
      <c r="N20"/>
    </row>
    <row r="21" spans="1:14" ht="14.1" customHeight="1" x14ac:dyDescent="0.2">
      <c r="A21" s="7" t="s">
        <v>80</v>
      </c>
      <c r="B21" s="28">
        <v>2556.1666666666665</v>
      </c>
      <c r="C21" s="28">
        <v>2697.9166666666665</v>
      </c>
      <c r="D21" s="28">
        <v>2556.8333333333335</v>
      </c>
      <c r="E21" s="28">
        <v>2219</v>
      </c>
      <c r="F21" s="28">
        <v>1880.8333333333333</v>
      </c>
      <c r="G21" s="115"/>
      <c r="H21" s="28">
        <v>168379.25</v>
      </c>
      <c r="J21" s="28"/>
      <c r="K21" s="5"/>
      <c r="L21" s="195"/>
      <c r="M21"/>
      <c r="N21"/>
    </row>
    <row r="22" spans="1:14" ht="14.1" customHeight="1" x14ac:dyDescent="0.2">
      <c r="A22" s="7" t="s">
        <v>81</v>
      </c>
      <c r="B22" s="28">
        <v>5407.5</v>
      </c>
      <c r="C22" s="28">
        <v>4887.083333333333</v>
      </c>
      <c r="D22" s="28">
        <v>4267.166666666667</v>
      </c>
      <c r="E22" s="28">
        <v>3760.25</v>
      </c>
      <c r="F22" s="28">
        <v>3384.6666666666665</v>
      </c>
      <c r="G22" s="115"/>
      <c r="H22" s="28">
        <v>316872.33333333331</v>
      </c>
      <c r="J22" s="28"/>
      <c r="K22" s="5"/>
      <c r="L22" s="195"/>
      <c r="M22" s="227"/>
      <c r="N22"/>
    </row>
    <row r="23" spans="1:14" ht="14.1" customHeight="1" x14ac:dyDescent="0.2">
      <c r="A23" s="7" t="s">
        <v>82</v>
      </c>
      <c r="B23" s="28">
        <v>3342.6666666666665</v>
      </c>
      <c r="C23" s="28">
        <v>2659.4166666666665</v>
      </c>
      <c r="D23" s="28">
        <v>1949.0833333333333</v>
      </c>
      <c r="E23" s="28">
        <v>1434</v>
      </c>
      <c r="F23" s="28">
        <v>1134.1666666666667</v>
      </c>
      <c r="G23" s="115"/>
      <c r="H23" s="28">
        <v>329073.41666666669</v>
      </c>
      <c r="J23" s="28"/>
      <c r="K23" s="5"/>
      <c r="L23" s="195"/>
      <c r="M23" s="227"/>
      <c r="N23"/>
    </row>
    <row r="24" spans="1:14" ht="14.1" customHeight="1" x14ac:dyDescent="0.2">
      <c r="A24" s="7" t="s">
        <v>83</v>
      </c>
      <c r="B24" s="28">
        <v>14579.583333333334</v>
      </c>
      <c r="C24" s="28">
        <v>13708.166666666666</v>
      </c>
      <c r="D24" s="28">
        <v>12416.166666666666</v>
      </c>
      <c r="E24" s="28">
        <v>11289.5</v>
      </c>
      <c r="F24" s="28">
        <v>10215.833333333334</v>
      </c>
      <c r="G24" s="115"/>
      <c r="H24" s="28">
        <v>2385824.5833333335</v>
      </c>
      <c r="J24" s="28"/>
      <c r="K24" s="5"/>
      <c r="L24" s="195"/>
      <c r="M24" s="227"/>
      <c r="N24"/>
    </row>
    <row r="25" spans="1:14" ht="14.1" customHeight="1" x14ac:dyDescent="0.2">
      <c r="A25" s="7" t="s">
        <v>35</v>
      </c>
      <c r="B25" s="28">
        <v>1557.9166666666667</v>
      </c>
      <c r="C25" s="28">
        <v>1658.25</v>
      </c>
      <c r="D25" s="28">
        <v>1408.3333333333333</v>
      </c>
      <c r="E25" s="28">
        <v>1092.25</v>
      </c>
      <c r="F25" s="28">
        <v>993.08333333333337</v>
      </c>
      <c r="G25" s="115"/>
      <c r="H25" s="28">
        <v>307593.5</v>
      </c>
      <c r="J25" s="28"/>
      <c r="K25" s="5"/>
      <c r="L25" s="195"/>
      <c r="M25" s="227"/>
      <c r="N25"/>
    </row>
    <row r="26" spans="1:14" ht="14.1" customHeight="1" x14ac:dyDescent="0.2">
      <c r="A26" s="19"/>
      <c r="B26" s="20"/>
      <c r="C26" s="20"/>
      <c r="D26" s="20"/>
      <c r="E26" s="20"/>
      <c r="F26" s="20"/>
      <c r="G26" s="20"/>
      <c r="H26" s="20"/>
      <c r="J26" s="13"/>
      <c r="K26" s="5"/>
      <c r="L26" s="195"/>
    </row>
    <row r="27" spans="1:14" ht="14.1" customHeight="1" x14ac:dyDescent="0.2">
      <c r="A27" s="22" t="s">
        <v>443</v>
      </c>
      <c r="B27" s="23"/>
      <c r="C27" s="23"/>
      <c r="D27" s="23"/>
      <c r="E27" s="23"/>
      <c r="F27" s="23"/>
      <c r="G27" s="23"/>
      <c r="H27" s="23"/>
      <c r="J27" s="13"/>
    </row>
    <row r="28" spans="1:14" s="26" customFormat="1" ht="14.1" customHeight="1" x14ac:dyDescent="0.2">
      <c r="I28"/>
    </row>
    <row r="29" spans="1:14" x14ac:dyDescent="0.2">
      <c r="B29" s="24"/>
      <c r="C29" s="24"/>
      <c r="D29" s="24"/>
      <c r="E29" s="24"/>
      <c r="F29" s="24"/>
      <c r="G29" s="24"/>
    </row>
    <row r="30" spans="1:14" x14ac:dyDescent="0.2">
      <c r="B30" s="24"/>
      <c r="C30" s="24"/>
      <c r="D30" s="24"/>
      <c r="E30" s="24"/>
      <c r="F30" s="24"/>
      <c r="G30" s="24"/>
    </row>
    <row r="53" spans="8:8" x14ac:dyDescent="0.2">
      <c r="H53" s="5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52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5.7109375" style="5" customWidth="1"/>
    <col min="2" max="6" width="8.7109375" style="5" customWidth="1"/>
    <col min="7" max="7" width="2.7109375" style="5" customWidth="1"/>
    <col min="8" max="8" width="10.140625" style="24" customWidth="1"/>
    <col min="9" max="9" width="10" style="24" customWidth="1"/>
    <col min="10" max="16384" width="11.42578125" style="5"/>
  </cols>
  <sheetData>
    <row r="1" spans="1:10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I1" s="3"/>
    </row>
    <row r="2" spans="1:10" ht="14.1" customHeight="1" x14ac:dyDescent="0.2">
      <c r="A2" s="4"/>
      <c r="B2" s="4"/>
      <c r="C2" s="4"/>
      <c r="D2" s="4"/>
      <c r="E2" s="4"/>
      <c r="F2" s="4"/>
      <c r="G2" s="4"/>
      <c r="H2" s="4"/>
      <c r="I2" s="3"/>
      <c r="J2" s="164" t="s">
        <v>321</v>
      </c>
    </row>
    <row r="3" spans="1:10" ht="14.1" customHeight="1" x14ac:dyDescent="0.2">
      <c r="A3" s="35" t="s">
        <v>346</v>
      </c>
      <c r="B3" s="4"/>
      <c r="C3" s="4"/>
      <c r="D3" s="4"/>
      <c r="E3" s="4"/>
      <c r="F3" s="4"/>
      <c r="G3" s="4"/>
      <c r="H3" s="4"/>
      <c r="I3" s="3"/>
    </row>
    <row r="4" spans="1:10" ht="14.1" customHeight="1" x14ac:dyDescent="0.2">
      <c r="A4" s="6"/>
      <c r="B4" s="4"/>
      <c r="C4" s="4"/>
      <c r="D4" s="4"/>
      <c r="E4" s="4"/>
      <c r="F4" s="4"/>
      <c r="G4" s="4"/>
      <c r="H4" s="4"/>
      <c r="I4" s="3"/>
    </row>
    <row r="5" spans="1:10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I5" s="3"/>
    </row>
    <row r="6" spans="1:10" ht="14.1" customHeight="1" x14ac:dyDescent="0.2">
      <c r="A6" s="10"/>
      <c r="B6" s="11">
        <v>2013</v>
      </c>
      <c r="C6" s="11">
        <v>2014</v>
      </c>
      <c r="D6" s="11">
        <v>2015</v>
      </c>
      <c r="E6" s="11">
        <v>2016</v>
      </c>
      <c r="F6" s="11">
        <v>2017</v>
      </c>
      <c r="G6" s="12"/>
      <c r="H6" s="11">
        <v>2017</v>
      </c>
      <c r="I6" s="3"/>
    </row>
    <row r="7" spans="1:10" ht="14.1" customHeight="1" x14ac:dyDescent="0.2">
      <c r="A7" s="7"/>
      <c r="B7" s="13"/>
      <c r="C7" s="13"/>
      <c r="D7" s="13"/>
      <c r="E7" s="13"/>
      <c r="F7" s="13"/>
      <c r="G7" s="13"/>
      <c r="H7" s="13"/>
      <c r="I7" s="3"/>
    </row>
    <row r="8" spans="1:10" ht="14.1" customHeight="1" x14ac:dyDescent="0.2">
      <c r="A8" s="14" t="s">
        <v>27</v>
      </c>
      <c r="B8" s="15">
        <v>111387</v>
      </c>
      <c r="C8" s="15">
        <v>130881</v>
      </c>
      <c r="D8" s="15">
        <v>147699</v>
      </c>
      <c r="E8" s="15">
        <v>159002</v>
      </c>
      <c r="F8" s="15">
        <v>161793</v>
      </c>
      <c r="G8" s="15"/>
      <c r="H8" s="15">
        <v>21501303</v>
      </c>
      <c r="I8" s="15"/>
      <c r="J8" s="195"/>
    </row>
    <row r="9" spans="1:10" ht="14.1" customHeight="1" x14ac:dyDescent="0.2">
      <c r="A9" s="7"/>
      <c r="B9" s="45"/>
      <c r="C9" s="45"/>
      <c r="D9" s="45"/>
      <c r="E9" s="45"/>
      <c r="F9" s="45"/>
      <c r="G9" s="45"/>
      <c r="H9" s="45"/>
      <c r="I9" s="45"/>
      <c r="J9" s="195"/>
    </row>
    <row r="10" spans="1:10" ht="14.1" customHeight="1" x14ac:dyDescent="0.2">
      <c r="A10" s="14" t="s">
        <v>171</v>
      </c>
      <c r="B10" s="15">
        <v>6704</v>
      </c>
      <c r="C10" s="15">
        <v>8313</v>
      </c>
      <c r="D10" s="15">
        <v>9699</v>
      </c>
      <c r="E10" s="15">
        <v>10151</v>
      </c>
      <c r="F10" s="15">
        <v>11620</v>
      </c>
      <c r="G10" s="15"/>
      <c r="H10" s="15">
        <v>1929250</v>
      </c>
      <c r="I10" s="15"/>
      <c r="J10" s="195"/>
    </row>
    <row r="11" spans="1:10" ht="14.1" customHeight="1" x14ac:dyDescent="0.2">
      <c r="A11" s="7" t="s">
        <v>260</v>
      </c>
      <c r="B11" s="15">
        <v>4315</v>
      </c>
      <c r="C11" s="15">
        <v>5600</v>
      </c>
      <c r="D11" s="15">
        <v>6151</v>
      </c>
      <c r="E11" s="15">
        <v>6434</v>
      </c>
      <c r="F11" s="15">
        <v>6931</v>
      </c>
      <c r="G11" s="15"/>
      <c r="H11" s="15">
        <v>1232127</v>
      </c>
      <c r="I11" s="15"/>
      <c r="J11" s="195"/>
    </row>
    <row r="12" spans="1:10" ht="14.1" customHeight="1" x14ac:dyDescent="0.2">
      <c r="A12" s="7" t="s">
        <v>403</v>
      </c>
      <c r="B12" s="15">
        <v>55</v>
      </c>
      <c r="C12" s="15">
        <v>64</v>
      </c>
      <c r="D12" s="15">
        <v>109</v>
      </c>
      <c r="E12" s="15">
        <v>73</v>
      </c>
      <c r="F12" s="15">
        <v>80</v>
      </c>
      <c r="G12" s="15"/>
      <c r="H12" s="15">
        <v>10678</v>
      </c>
      <c r="I12" s="15"/>
      <c r="J12" s="195"/>
    </row>
    <row r="13" spans="1:10" ht="14.1" customHeight="1" x14ac:dyDescent="0.2">
      <c r="A13" s="7" t="s">
        <v>404</v>
      </c>
      <c r="B13" s="15">
        <v>2334</v>
      </c>
      <c r="C13" s="15">
        <v>2649</v>
      </c>
      <c r="D13" s="15">
        <v>3439</v>
      </c>
      <c r="E13" s="15">
        <v>3644</v>
      </c>
      <c r="F13" s="15">
        <v>4609</v>
      </c>
      <c r="G13" s="15"/>
      <c r="H13" s="15">
        <v>686445</v>
      </c>
      <c r="I13" s="15"/>
      <c r="J13" s="195"/>
    </row>
    <row r="14" spans="1:10" ht="14.1" customHeight="1" x14ac:dyDescent="0.2">
      <c r="A14" s="7"/>
      <c r="B14" s="15"/>
      <c r="C14" s="15"/>
      <c r="D14" s="15"/>
      <c r="E14" s="15"/>
      <c r="F14" s="15"/>
      <c r="G14" s="15"/>
      <c r="H14" s="15"/>
      <c r="I14" s="15"/>
      <c r="J14" s="195"/>
    </row>
    <row r="15" spans="1:10" ht="14.1" customHeight="1" x14ac:dyDescent="0.2">
      <c r="A15" s="14" t="s">
        <v>170</v>
      </c>
      <c r="B15" s="15">
        <f>SUM(B16:B25)</f>
        <v>104683</v>
      </c>
      <c r="C15" s="15">
        <f>SUM(C16:C25)</f>
        <v>122568</v>
      </c>
      <c r="D15" s="15">
        <v>138000</v>
      </c>
      <c r="E15" s="15">
        <v>148849</v>
      </c>
      <c r="F15" s="15">
        <v>150173</v>
      </c>
      <c r="G15" s="15"/>
      <c r="H15" s="15">
        <v>19572053</v>
      </c>
      <c r="I15" s="15"/>
      <c r="J15" s="195"/>
    </row>
    <row r="16" spans="1:10" ht="14.1" customHeight="1" x14ac:dyDescent="0.2">
      <c r="A16" s="7" t="s">
        <v>114</v>
      </c>
      <c r="B16" s="15">
        <v>33107</v>
      </c>
      <c r="C16" s="15">
        <v>36975</v>
      </c>
      <c r="D16" s="15">
        <v>41123</v>
      </c>
      <c r="E16" s="15">
        <v>44131</v>
      </c>
      <c r="F16" s="15">
        <v>46276</v>
      </c>
      <c r="G16" s="15"/>
      <c r="H16" s="15">
        <v>8278306</v>
      </c>
      <c r="I16" s="15"/>
      <c r="J16" s="195"/>
    </row>
    <row r="17" spans="1:10" ht="14.1" customHeight="1" x14ac:dyDescent="0.2">
      <c r="A17" s="7" t="s">
        <v>115</v>
      </c>
      <c r="B17" s="15">
        <v>61149</v>
      </c>
      <c r="C17" s="15">
        <v>73688</v>
      </c>
      <c r="D17" s="15">
        <v>83188</v>
      </c>
      <c r="E17" s="15">
        <v>90127</v>
      </c>
      <c r="F17" s="15">
        <v>89362</v>
      </c>
      <c r="G17" s="15"/>
      <c r="H17" s="15">
        <v>9412876</v>
      </c>
      <c r="I17" s="15"/>
      <c r="J17" s="195"/>
    </row>
    <row r="18" spans="1:10" ht="14.1" customHeight="1" x14ac:dyDescent="0.2">
      <c r="A18" s="7" t="s">
        <v>116</v>
      </c>
      <c r="B18" s="15">
        <v>9337</v>
      </c>
      <c r="C18" s="15">
        <v>10563</v>
      </c>
      <c r="D18" s="15">
        <v>12027</v>
      </c>
      <c r="E18" s="15">
        <v>13256</v>
      </c>
      <c r="F18" s="15">
        <v>13219</v>
      </c>
      <c r="G18" s="15"/>
      <c r="H18" s="15">
        <v>1563147</v>
      </c>
      <c r="I18" s="15"/>
      <c r="J18" s="195"/>
    </row>
    <row r="19" spans="1:10" ht="14.1" customHeight="1" x14ac:dyDescent="0.2">
      <c r="A19" s="7" t="s">
        <v>117</v>
      </c>
      <c r="B19" s="15">
        <v>276</v>
      </c>
      <c r="C19" s="15">
        <v>335</v>
      </c>
      <c r="D19" s="15">
        <v>454</v>
      </c>
      <c r="E19" s="15">
        <v>486</v>
      </c>
      <c r="F19" s="15">
        <v>548</v>
      </c>
      <c r="G19" s="15"/>
      <c r="H19" s="15">
        <v>103383</v>
      </c>
      <c r="I19" s="15"/>
      <c r="J19" s="195"/>
    </row>
    <row r="20" spans="1:10" ht="14.1" customHeight="1" x14ac:dyDescent="0.2">
      <c r="A20" s="7" t="s">
        <v>118</v>
      </c>
      <c r="B20" s="15">
        <v>92</v>
      </c>
      <c r="C20" s="15">
        <v>182</v>
      </c>
      <c r="D20" s="15">
        <v>304</v>
      </c>
      <c r="E20" s="15">
        <v>43</v>
      </c>
      <c r="F20" s="15">
        <v>21</v>
      </c>
      <c r="G20" s="15"/>
      <c r="H20" s="15">
        <v>48317</v>
      </c>
      <c r="I20" s="15"/>
      <c r="J20" s="195"/>
    </row>
    <row r="21" spans="1:10" ht="14.1" customHeight="1" x14ac:dyDescent="0.2">
      <c r="A21" s="7" t="s">
        <v>1</v>
      </c>
      <c r="B21" s="15">
        <v>104</v>
      </c>
      <c r="C21" s="28">
        <v>159</v>
      </c>
      <c r="D21" s="28">
        <v>215</v>
      </c>
      <c r="E21" s="28">
        <v>236</v>
      </c>
      <c r="F21" s="28">
        <v>192</v>
      </c>
      <c r="G21" s="28"/>
      <c r="H21" s="28">
        <v>25300</v>
      </c>
      <c r="I21" s="28"/>
      <c r="J21" s="195"/>
    </row>
    <row r="22" spans="1:10" ht="14.1" customHeight="1" x14ac:dyDescent="0.2">
      <c r="A22" s="7" t="s">
        <v>144</v>
      </c>
      <c r="B22" s="15">
        <v>3</v>
      </c>
      <c r="C22" s="28" t="s">
        <v>107</v>
      </c>
      <c r="D22" s="28" t="s">
        <v>107</v>
      </c>
      <c r="E22" s="28" t="s">
        <v>107</v>
      </c>
      <c r="F22" s="28"/>
      <c r="G22" s="28"/>
      <c r="H22" s="28"/>
      <c r="I22" s="28"/>
      <c r="J22" s="195"/>
    </row>
    <row r="23" spans="1:10" ht="14.1" customHeight="1" x14ac:dyDescent="0.2">
      <c r="A23" s="7" t="s">
        <v>32</v>
      </c>
      <c r="B23" s="15">
        <v>91</v>
      </c>
      <c r="C23" s="15">
        <v>117</v>
      </c>
      <c r="D23" s="15">
        <v>96</v>
      </c>
      <c r="E23" s="15">
        <v>100</v>
      </c>
      <c r="F23" s="15">
        <v>108</v>
      </c>
      <c r="G23" s="15"/>
      <c r="H23" s="15">
        <v>15487</v>
      </c>
      <c r="I23" s="15"/>
      <c r="J23" s="195"/>
    </row>
    <row r="24" spans="1:10" ht="14.1" customHeight="1" x14ac:dyDescent="0.2">
      <c r="A24" s="7" t="s">
        <v>33</v>
      </c>
      <c r="B24" s="15">
        <v>123</v>
      </c>
      <c r="C24" s="15">
        <v>241</v>
      </c>
      <c r="D24" s="15">
        <v>248</v>
      </c>
      <c r="E24" s="15">
        <v>198</v>
      </c>
      <c r="F24" s="15">
        <v>226</v>
      </c>
      <c r="G24" s="15"/>
      <c r="H24" s="15">
        <v>31180</v>
      </c>
      <c r="I24" s="15"/>
      <c r="J24" s="195"/>
    </row>
    <row r="25" spans="1:10" ht="14.1" customHeight="1" x14ac:dyDescent="0.2">
      <c r="A25" s="7" t="s">
        <v>2</v>
      </c>
      <c r="B25" s="15">
        <v>401</v>
      </c>
      <c r="C25" s="15">
        <v>308</v>
      </c>
      <c r="D25" s="15">
        <v>345</v>
      </c>
      <c r="E25" s="15">
        <v>272</v>
      </c>
      <c r="F25" s="15">
        <v>221</v>
      </c>
      <c r="G25" s="15"/>
      <c r="H25" s="15">
        <v>94057</v>
      </c>
      <c r="I25" s="15"/>
      <c r="J25" s="195"/>
    </row>
    <row r="26" spans="1:10" ht="14.1" customHeight="1" x14ac:dyDescent="0.2">
      <c r="A26" s="19"/>
      <c r="B26" s="20"/>
      <c r="C26" s="20"/>
      <c r="D26" s="20"/>
      <c r="E26" s="20"/>
      <c r="F26" s="20"/>
      <c r="G26" s="20"/>
      <c r="H26" s="20"/>
      <c r="I26" s="115"/>
    </row>
    <row r="27" spans="1:10" ht="14.1" customHeight="1" x14ac:dyDescent="0.2">
      <c r="A27" s="22" t="s">
        <v>444</v>
      </c>
      <c r="B27" s="23"/>
      <c r="C27" s="23"/>
      <c r="D27" s="23"/>
      <c r="E27" s="23"/>
      <c r="F27" s="23"/>
      <c r="G27" s="23"/>
      <c r="H27" s="23"/>
    </row>
    <row r="28" spans="1:10" ht="14.1" customHeight="1" x14ac:dyDescent="0.2">
      <c r="A28" s="118" t="s">
        <v>238</v>
      </c>
      <c r="H28" s="5"/>
    </row>
    <row r="29" spans="1:10" ht="9.9499999999999993" customHeight="1" x14ac:dyDescent="0.2">
      <c r="A29" s="118" t="s">
        <v>239</v>
      </c>
      <c r="H29" s="5"/>
    </row>
    <row r="31" spans="1:10" x14ac:dyDescent="0.2">
      <c r="A31" s="118"/>
    </row>
    <row r="32" spans="1:10" x14ac:dyDescent="0.2">
      <c r="A32" s="118"/>
    </row>
    <row r="52" spans="8:8" x14ac:dyDescent="0.2">
      <c r="H52" s="5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M59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1.140625" style="5" customWidth="1"/>
    <col min="2" max="6" width="9.7109375" style="5" customWidth="1"/>
    <col min="7" max="7" width="2.7109375" style="5" customWidth="1"/>
    <col min="8" max="8" width="9.7109375" style="24" customWidth="1"/>
    <col min="9" max="16384" width="11.42578125" style="5"/>
  </cols>
  <sheetData>
    <row r="1" spans="1:11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</row>
    <row r="2" spans="1:11" ht="14.1" customHeight="1" x14ac:dyDescent="0.2">
      <c r="A2" s="4"/>
      <c r="B2" s="4"/>
      <c r="C2" s="4"/>
      <c r="D2" s="4"/>
      <c r="G2" s="4"/>
      <c r="H2" s="4"/>
      <c r="K2" s="164" t="s">
        <v>321</v>
      </c>
    </row>
    <row r="3" spans="1:11" ht="14.1" customHeight="1" x14ac:dyDescent="0.2">
      <c r="A3" s="6" t="s">
        <v>297</v>
      </c>
      <c r="B3" s="4"/>
      <c r="C3" s="4"/>
      <c r="D3" s="4"/>
      <c r="G3" s="4"/>
      <c r="H3" s="4"/>
    </row>
    <row r="4" spans="1:11" ht="14.1" customHeight="1" x14ac:dyDescent="0.2">
      <c r="A4" s="4"/>
      <c r="B4" s="4"/>
      <c r="C4" s="4"/>
      <c r="D4" s="4"/>
      <c r="G4" s="4"/>
      <c r="H4" s="4"/>
    </row>
    <row r="5" spans="1:11" ht="14.1" customHeight="1" x14ac:dyDescent="0.2">
      <c r="A5" s="6" t="s">
        <v>347</v>
      </c>
      <c r="B5" s="4"/>
      <c r="C5" s="4"/>
      <c r="D5" s="4"/>
      <c r="G5" s="4"/>
      <c r="H5" s="4"/>
    </row>
    <row r="6" spans="1:11" ht="14.1" customHeight="1" x14ac:dyDescent="0.2">
      <c r="A6" s="6"/>
      <c r="B6" s="4"/>
      <c r="C6" s="4"/>
      <c r="D6" s="4"/>
      <c r="E6" s="4"/>
      <c r="F6" s="4"/>
      <c r="G6" s="4"/>
      <c r="H6" s="4"/>
    </row>
    <row r="7" spans="1:11" ht="14.1" customHeight="1" x14ac:dyDescent="0.2">
      <c r="A7" s="8"/>
      <c r="B7" s="9" t="s">
        <v>21</v>
      </c>
      <c r="C7" s="9"/>
      <c r="D7" s="9"/>
      <c r="E7" s="9"/>
      <c r="F7" s="9"/>
      <c r="G7" s="9"/>
      <c r="H7" s="9" t="s">
        <v>22</v>
      </c>
    </row>
    <row r="8" spans="1:11" ht="14.1" customHeight="1" x14ac:dyDescent="0.2">
      <c r="A8" s="10"/>
      <c r="B8" s="53">
        <v>2013</v>
      </c>
      <c r="C8" s="53">
        <v>2014</v>
      </c>
      <c r="D8" s="53">
        <v>2015</v>
      </c>
      <c r="E8" s="53">
        <v>2016</v>
      </c>
      <c r="F8" s="53">
        <v>2017</v>
      </c>
      <c r="G8" s="12"/>
      <c r="H8" s="53">
        <v>2017</v>
      </c>
    </row>
    <row r="9" spans="1:11" ht="14.1" customHeight="1" x14ac:dyDescent="0.2">
      <c r="A9" s="7"/>
      <c r="G9" s="15"/>
      <c r="H9" s="15"/>
    </row>
    <row r="10" spans="1:11" ht="14.1" customHeight="1" x14ac:dyDescent="0.2">
      <c r="A10" s="14" t="s">
        <v>27</v>
      </c>
      <c r="B10" s="15">
        <v>113238.86583333334</v>
      </c>
      <c r="C10" s="15">
        <v>115055.64833333333</v>
      </c>
      <c r="D10" s="15">
        <v>118582.87249999998</v>
      </c>
      <c r="E10" s="15">
        <v>121093.28833333333</v>
      </c>
      <c r="F10" s="15">
        <v>124147.61666666665</v>
      </c>
      <c r="G10" s="15"/>
      <c r="H10" s="15">
        <v>18223083.275000002</v>
      </c>
    </row>
    <row r="11" spans="1:11" ht="6.95" customHeight="1" x14ac:dyDescent="0.2">
      <c r="A11" s="214"/>
      <c r="B11" s="15"/>
      <c r="C11" s="15"/>
      <c r="D11" s="15"/>
      <c r="E11" s="15"/>
      <c r="F11" s="15"/>
      <c r="G11" s="13"/>
      <c r="H11" s="15"/>
    </row>
    <row r="12" spans="1:11" ht="14.1" customHeight="1" x14ac:dyDescent="0.2">
      <c r="A12" s="134" t="s">
        <v>375</v>
      </c>
      <c r="B12" s="15"/>
      <c r="C12" s="15"/>
      <c r="D12" s="15"/>
      <c r="E12" s="15"/>
    </row>
    <row r="13" spans="1:11" ht="14.1" customHeight="1" x14ac:dyDescent="0.2">
      <c r="A13" s="212" t="s">
        <v>23</v>
      </c>
      <c r="B13" s="15">
        <v>87675.991666666654</v>
      </c>
      <c r="C13" s="15">
        <v>89215.72083333334</v>
      </c>
      <c r="D13" s="15">
        <v>92450.902500000011</v>
      </c>
      <c r="E13" s="15">
        <v>94900.238333333327</v>
      </c>
      <c r="F13" s="15">
        <v>97934.458333333314</v>
      </c>
      <c r="G13" s="13"/>
      <c r="H13" s="15">
        <v>14944930.635833332</v>
      </c>
      <c r="I13" s="45"/>
    </row>
    <row r="14" spans="1:11" ht="14.1" customHeight="1" x14ac:dyDescent="0.2">
      <c r="A14" s="212" t="s">
        <v>393</v>
      </c>
      <c r="B14" s="15">
        <v>81300.98583333334</v>
      </c>
      <c r="C14" s="15">
        <v>82649.962500000009</v>
      </c>
      <c r="D14" s="15">
        <v>85721.673333333325</v>
      </c>
      <c r="E14" s="15">
        <v>87994.444166666668</v>
      </c>
      <c r="F14" s="15">
        <v>91115.843333333323</v>
      </c>
      <c r="G14" s="13"/>
      <c r="H14" s="15">
        <v>13743519.115833333</v>
      </c>
    </row>
    <row r="15" spans="1:11" ht="14.1" customHeight="1" x14ac:dyDescent="0.2">
      <c r="A15" s="212" t="s">
        <v>25</v>
      </c>
      <c r="B15" s="15">
        <v>3365.8158333333326</v>
      </c>
      <c r="C15" s="15">
        <v>3539.4283333333337</v>
      </c>
      <c r="D15" s="15">
        <v>3708.5083333333332</v>
      </c>
      <c r="E15" s="15">
        <v>3913.0525000000002</v>
      </c>
      <c r="F15" s="15">
        <v>3893.32</v>
      </c>
      <c r="G15" s="13"/>
      <c r="H15" s="15">
        <v>777049.2583333333</v>
      </c>
    </row>
    <row r="16" spans="1:11" ht="14.1" customHeight="1" x14ac:dyDescent="0.2">
      <c r="A16" s="212" t="s">
        <v>262</v>
      </c>
      <c r="B16" s="15">
        <v>3009.19</v>
      </c>
      <c r="C16" s="15">
        <v>3026.3299999999995</v>
      </c>
      <c r="D16" s="15">
        <v>3020.7208333333333</v>
      </c>
      <c r="E16" s="15">
        <v>2992.7416666666672</v>
      </c>
      <c r="F16" s="15">
        <v>2925.2949999999996</v>
      </c>
      <c r="G16" s="13"/>
      <c r="H16" s="15">
        <v>424362.26166666666</v>
      </c>
    </row>
    <row r="17" spans="1:10" ht="14.1" customHeight="1" x14ac:dyDescent="0.2">
      <c r="A17" s="212" t="s">
        <v>173</v>
      </c>
      <c r="B17" s="15">
        <v>25562.874166666665</v>
      </c>
      <c r="C17" s="15">
        <v>25839.927499999994</v>
      </c>
      <c r="D17" s="15">
        <v>26131.969999999998</v>
      </c>
      <c r="E17" s="15">
        <v>26193.050000000003</v>
      </c>
      <c r="F17" s="15">
        <v>26213.158333333329</v>
      </c>
      <c r="G17" s="145"/>
      <c r="H17" s="15">
        <v>3210828.0766666667</v>
      </c>
    </row>
    <row r="18" spans="1:10" ht="14.1" customHeight="1" x14ac:dyDescent="0.2">
      <c r="A18" s="87" t="s">
        <v>261</v>
      </c>
      <c r="B18" s="28" t="s">
        <v>107</v>
      </c>
      <c r="C18" s="28" t="s">
        <v>107</v>
      </c>
      <c r="D18" s="28" t="s">
        <v>107</v>
      </c>
      <c r="E18" s="28" t="s">
        <v>107</v>
      </c>
      <c r="F18" s="28" t="s">
        <v>107</v>
      </c>
      <c r="G18" s="13"/>
      <c r="H18" s="15">
        <v>67324.5625</v>
      </c>
    </row>
    <row r="19" spans="1:10" ht="6.95" customHeight="1" x14ac:dyDescent="0.2">
      <c r="A19" s="51"/>
      <c r="B19" s="15"/>
      <c r="C19" s="15"/>
      <c r="D19" s="15"/>
      <c r="E19" s="15"/>
      <c r="F19" s="15"/>
      <c r="G19" s="13"/>
      <c r="H19" s="15"/>
    </row>
    <row r="20" spans="1:10" ht="14.1" customHeight="1" x14ac:dyDescent="0.2">
      <c r="A20" s="18" t="s">
        <v>376</v>
      </c>
      <c r="B20" s="15"/>
      <c r="C20" s="15"/>
      <c r="D20" s="15"/>
      <c r="E20" s="15"/>
      <c r="F20" s="15"/>
      <c r="G20" s="15"/>
      <c r="H20" s="15"/>
      <c r="I20" s="45"/>
    </row>
    <row r="21" spans="1:10" ht="14.1" customHeight="1" x14ac:dyDescent="0.2">
      <c r="A21" s="212" t="s">
        <v>145</v>
      </c>
      <c r="B21" s="15">
        <v>7957.3083333333334</v>
      </c>
      <c r="C21" s="15">
        <v>8123.8024999999989</v>
      </c>
      <c r="D21" s="15">
        <v>8377.930833333332</v>
      </c>
      <c r="E21" s="15">
        <v>8695.7659999999996</v>
      </c>
      <c r="F21" s="15">
        <v>8773.9120000000003</v>
      </c>
      <c r="G21" s="13"/>
      <c r="H21" s="15">
        <v>1139936.3799999999</v>
      </c>
      <c r="I21" s="239"/>
      <c r="J21" s="45"/>
    </row>
    <row r="22" spans="1:10" ht="14.1" customHeight="1" x14ac:dyDescent="0.2">
      <c r="A22" s="212" t="s">
        <v>85</v>
      </c>
      <c r="B22" s="15">
        <v>24717.719999999998</v>
      </c>
      <c r="C22" s="15">
        <v>24867.760833333337</v>
      </c>
      <c r="D22" s="15">
        <v>25589.954999999998</v>
      </c>
      <c r="E22" s="15">
        <v>26065.77</v>
      </c>
      <c r="F22" s="15">
        <v>26296.556</v>
      </c>
      <c r="G22" s="13"/>
      <c r="H22" s="15">
        <v>2191646.88</v>
      </c>
      <c r="I22" s="240"/>
      <c r="J22" s="45"/>
    </row>
    <row r="23" spans="1:10" ht="14.1" customHeight="1" x14ac:dyDescent="0.2">
      <c r="A23" s="212" t="s">
        <v>131</v>
      </c>
      <c r="B23" s="15">
        <v>7208.4525000000003</v>
      </c>
      <c r="C23" s="15">
        <v>6965.0550000000003</v>
      </c>
      <c r="D23" s="15">
        <v>7160.9049999999997</v>
      </c>
      <c r="E23" s="15">
        <v>7315.857</v>
      </c>
      <c r="F23" s="15">
        <v>7729.4080000000004</v>
      </c>
      <c r="G23" s="13"/>
      <c r="H23" s="15">
        <v>1118827.0160000001</v>
      </c>
      <c r="I23" s="239"/>
      <c r="J23" s="45"/>
    </row>
    <row r="24" spans="1:10" ht="14.1" customHeight="1" x14ac:dyDescent="0.2">
      <c r="A24" s="212" t="s">
        <v>86</v>
      </c>
      <c r="B24" s="15">
        <v>73355.314166666663</v>
      </c>
      <c r="C24" s="15">
        <v>75098.930000000008</v>
      </c>
      <c r="D24" s="15">
        <v>77453.993333333332</v>
      </c>
      <c r="E24" s="15">
        <v>79021.675000000003</v>
      </c>
      <c r="F24" s="15">
        <v>81347.403999999995</v>
      </c>
      <c r="G24" s="15"/>
      <c r="H24" s="15">
        <v>13772109.084000001</v>
      </c>
      <c r="I24" s="241"/>
      <c r="J24" s="45"/>
    </row>
    <row r="25" spans="1:10" ht="14.1" customHeight="1" x14ac:dyDescent="0.2">
      <c r="A25" s="19"/>
      <c r="B25" s="20"/>
      <c r="C25" s="20"/>
      <c r="D25" s="20"/>
      <c r="E25" s="20"/>
      <c r="F25" s="20"/>
      <c r="G25" s="20"/>
      <c r="H25" s="242"/>
      <c r="I25" s="239"/>
    </row>
    <row r="26" spans="1:10" ht="14.1" customHeight="1" x14ac:dyDescent="0.2">
      <c r="A26" s="26" t="s">
        <v>445</v>
      </c>
      <c r="B26" s="13"/>
      <c r="C26" s="77"/>
      <c r="D26" s="13"/>
      <c r="E26" s="13"/>
      <c r="F26" s="13"/>
      <c r="G26" s="15"/>
      <c r="H26" s="15"/>
      <c r="I26" s="24"/>
      <c r="J26" s="264"/>
    </row>
    <row r="27" spans="1:10" ht="9.9499999999999993" customHeight="1" x14ac:dyDescent="0.2">
      <c r="A27" s="26" t="s">
        <v>446</v>
      </c>
      <c r="B27" s="13"/>
      <c r="C27" s="77"/>
      <c r="D27" s="13"/>
      <c r="E27" s="13"/>
      <c r="F27" s="13"/>
      <c r="G27" s="15"/>
      <c r="H27" s="15"/>
      <c r="I27" s="24"/>
      <c r="J27" s="264"/>
    </row>
    <row r="28" spans="1:10" ht="12.95" customHeight="1" x14ac:dyDescent="0.2">
      <c r="A28" s="26" t="s">
        <v>358</v>
      </c>
      <c r="B28" s="4"/>
      <c r="C28" s="4"/>
      <c r="D28" s="4"/>
      <c r="E28" s="4"/>
      <c r="F28" s="4"/>
      <c r="G28" s="4"/>
      <c r="H28" s="4"/>
    </row>
    <row r="29" spans="1:10" customFormat="1" ht="14.1" customHeight="1" x14ac:dyDescent="0.2"/>
    <row r="30" spans="1:10" customFormat="1" ht="14.1" customHeight="1" x14ac:dyDescent="0.2"/>
    <row r="31" spans="1:10" ht="14.1" customHeight="1" x14ac:dyDescent="0.2">
      <c r="H31" s="3"/>
    </row>
    <row r="32" spans="1:10" ht="14.1" customHeight="1" x14ac:dyDescent="0.2">
      <c r="H32" s="3"/>
    </row>
    <row r="33" spans="1:13" ht="14.1" customHeight="1" x14ac:dyDescent="0.2">
      <c r="A33" s="270" t="s">
        <v>433</v>
      </c>
      <c r="B33" s="271"/>
      <c r="C33" s="271"/>
      <c r="D33" s="271"/>
      <c r="E33" s="271"/>
      <c r="F33" s="271"/>
      <c r="G33" s="271"/>
      <c r="H33" s="261"/>
      <c r="I33" s="246"/>
      <c r="J33" s="246"/>
      <c r="K33" s="122" t="s">
        <v>178</v>
      </c>
      <c r="L33" s="120"/>
      <c r="M33" s="121"/>
    </row>
    <row r="34" spans="1:13" ht="14.1" customHeight="1" x14ac:dyDescent="0.2">
      <c r="H34" s="5"/>
      <c r="K34" s="72"/>
      <c r="L34" s="24"/>
      <c r="M34" s="73"/>
    </row>
    <row r="35" spans="1:13" ht="14.1" customHeight="1" x14ac:dyDescent="0.2">
      <c r="A35" s="71"/>
      <c r="B35" s="4"/>
      <c r="C35" s="4"/>
      <c r="D35" s="4"/>
      <c r="E35" s="4"/>
      <c r="F35" s="4"/>
      <c r="G35" s="4"/>
      <c r="H35" s="4"/>
      <c r="I35" s="4"/>
      <c r="J35" s="4"/>
      <c r="K35" s="72"/>
      <c r="L35" s="24"/>
      <c r="M35" s="73"/>
    </row>
    <row r="36" spans="1:13" ht="14.1" customHeight="1" x14ac:dyDescent="0.2">
      <c r="A36" s="71"/>
      <c r="B36" s="4"/>
      <c r="C36" s="4"/>
      <c r="D36" s="4"/>
      <c r="E36" s="4"/>
      <c r="F36" s="4"/>
      <c r="G36" s="4"/>
      <c r="H36" s="4"/>
      <c r="I36" s="4"/>
      <c r="J36" s="4"/>
      <c r="K36" s="72"/>
      <c r="L36" s="24" t="s">
        <v>120</v>
      </c>
      <c r="M36" s="73" t="s">
        <v>121</v>
      </c>
    </row>
    <row r="37" spans="1:13" ht="14.1" customHeight="1" x14ac:dyDescent="0.2">
      <c r="A37" s="71"/>
      <c r="B37" s="4"/>
      <c r="C37" s="4"/>
      <c r="D37" s="4"/>
      <c r="E37" s="4"/>
      <c r="F37" s="4"/>
      <c r="G37" s="4"/>
      <c r="H37" s="4"/>
      <c r="I37" s="4"/>
      <c r="J37" s="4"/>
      <c r="K37" s="70" t="s">
        <v>263</v>
      </c>
      <c r="L37" s="200">
        <f>F14/$F$10</f>
        <v>0.73393147431881156</v>
      </c>
      <c r="M37" s="201">
        <f>H14/$H$10</f>
        <v>0.75418187517629787</v>
      </c>
    </row>
    <row r="38" spans="1:13" ht="14.1" customHeight="1" x14ac:dyDescent="0.2">
      <c r="A38" s="71"/>
      <c r="B38" s="4"/>
      <c r="C38" s="4"/>
      <c r="D38" s="4"/>
      <c r="E38" s="4"/>
      <c r="F38" s="4"/>
      <c r="G38" s="4"/>
      <c r="H38" s="4"/>
      <c r="I38" s="4"/>
      <c r="J38" s="4"/>
      <c r="K38" s="70" t="s">
        <v>25</v>
      </c>
      <c r="L38" s="200">
        <f>F15/$F$10</f>
        <v>3.1360408717740186E-2</v>
      </c>
      <c r="M38" s="201">
        <f t="shared" ref="M38:M40" si="0">H15/$H$10</f>
        <v>4.2640932196109566E-2</v>
      </c>
    </row>
    <row r="39" spans="1:13" ht="14.1" customHeight="1" x14ac:dyDescent="0.2">
      <c r="A39" s="71"/>
      <c r="B39" s="4"/>
      <c r="C39" s="4"/>
      <c r="D39" s="4"/>
      <c r="E39" s="4"/>
      <c r="F39" s="4"/>
      <c r="G39" s="4"/>
      <c r="H39" s="4"/>
      <c r="I39" s="4"/>
      <c r="J39" s="4"/>
      <c r="K39" s="70" t="s">
        <v>61</v>
      </c>
      <c r="L39" s="200">
        <f>F16/$F$10</f>
        <v>2.3563037926489928E-2</v>
      </c>
      <c r="M39" s="201">
        <f t="shared" si="0"/>
        <v>2.3287072514717826E-2</v>
      </c>
    </row>
    <row r="40" spans="1:13" ht="14.1" customHeight="1" x14ac:dyDescent="0.2">
      <c r="A40" s="71"/>
      <c r="B40" s="4"/>
      <c r="C40" s="4"/>
      <c r="D40" s="4"/>
      <c r="E40" s="4"/>
      <c r="F40" s="4"/>
      <c r="G40" s="4"/>
      <c r="H40" s="4"/>
      <c r="I40" s="4"/>
      <c r="J40" s="4"/>
      <c r="K40" s="70" t="s">
        <v>8</v>
      </c>
      <c r="L40" s="200">
        <f>F17/$F$10</f>
        <v>0.21114507903695828</v>
      </c>
      <c r="M40" s="201">
        <f t="shared" si="0"/>
        <v>0.17619565406209595</v>
      </c>
    </row>
    <row r="41" spans="1:13" ht="14.1" customHeight="1" x14ac:dyDescent="0.2">
      <c r="A41" s="71"/>
      <c r="B41" s="4"/>
      <c r="C41" s="4"/>
      <c r="D41" s="4"/>
      <c r="E41" s="4"/>
      <c r="F41" s="4"/>
      <c r="G41" s="4"/>
      <c r="H41" s="4"/>
      <c r="I41" s="4"/>
      <c r="J41" s="4"/>
      <c r="K41" s="74"/>
      <c r="L41" s="75"/>
      <c r="M41" s="76"/>
    </row>
    <row r="42" spans="1:13" ht="14.1" customHeight="1" x14ac:dyDescent="0.2">
      <c r="A42" s="71"/>
      <c r="B42" s="4"/>
      <c r="C42" s="4"/>
      <c r="D42" s="4"/>
      <c r="E42" s="4"/>
      <c r="F42" s="4"/>
      <c r="G42" s="4"/>
      <c r="H42" s="4"/>
      <c r="I42" s="4"/>
      <c r="J42" s="4"/>
      <c r="K42" s="3"/>
    </row>
    <row r="43" spans="1:13" ht="14.1" customHeight="1" x14ac:dyDescent="0.2">
      <c r="A43" s="71"/>
      <c r="B43" s="4"/>
      <c r="C43" s="4"/>
      <c r="D43" s="4"/>
      <c r="E43" s="4"/>
      <c r="F43" s="4"/>
      <c r="G43" s="4"/>
      <c r="H43" s="3"/>
    </row>
    <row r="44" spans="1:13" ht="14.1" customHeight="1" x14ac:dyDescent="0.2">
      <c r="A44" s="71"/>
      <c r="B44" s="4"/>
      <c r="C44" s="4"/>
      <c r="D44" s="4"/>
      <c r="E44" s="4"/>
      <c r="F44" s="4"/>
      <c r="G44" s="4"/>
      <c r="H44" s="3"/>
    </row>
    <row r="45" spans="1:13" ht="14.1" customHeight="1" x14ac:dyDescent="0.2">
      <c r="A45" s="71"/>
      <c r="B45" s="4"/>
      <c r="C45" s="4"/>
      <c r="D45" s="4"/>
      <c r="E45" s="4"/>
      <c r="F45" s="4"/>
      <c r="G45" s="4"/>
      <c r="H45" s="3"/>
    </row>
    <row r="46" spans="1:13" ht="14.1" customHeight="1" x14ac:dyDescent="0.2">
      <c r="A46" s="71"/>
      <c r="B46" s="4"/>
      <c r="C46" s="4"/>
      <c r="D46" s="4"/>
      <c r="E46" s="4"/>
      <c r="F46" s="4"/>
      <c r="G46" s="4"/>
      <c r="H46" s="3"/>
    </row>
    <row r="47" spans="1:13" ht="14.1" customHeight="1" x14ac:dyDescent="0.2">
      <c r="A47" s="71"/>
      <c r="B47" s="4"/>
      <c r="C47" s="4"/>
      <c r="D47" s="4"/>
      <c r="E47" s="4"/>
      <c r="F47" s="4"/>
      <c r="G47" s="4"/>
      <c r="H47" s="3"/>
    </row>
    <row r="48" spans="1:13" ht="14.1" customHeight="1" x14ac:dyDescent="0.2">
      <c r="A48" s="71"/>
      <c r="B48" s="4"/>
      <c r="C48" s="4"/>
      <c r="D48" s="4"/>
      <c r="E48" s="4"/>
      <c r="F48" s="4"/>
      <c r="G48" s="4"/>
      <c r="H48" s="3"/>
    </row>
    <row r="49" spans="1:8" ht="14.1" customHeight="1" x14ac:dyDescent="0.2">
      <c r="A49" s="71"/>
      <c r="B49" s="4"/>
      <c r="C49" s="4"/>
      <c r="D49" s="4"/>
      <c r="E49" s="4"/>
      <c r="F49" s="4"/>
      <c r="G49" s="4"/>
      <c r="H49" s="3"/>
    </row>
    <row r="50" spans="1:8" ht="14.1" customHeight="1" x14ac:dyDescent="0.2">
      <c r="A50" s="71"/>
      <c r="B50" s="4"/>
      <c r="C50" s="4"/>
      <c r="D50" s="4"/>
      <c r="E50" s="4"/>
      <c r="F50" s="4"/>
      <c r="G50" s="4"/>
      <c r="H50" s="3"/>
    </row>
    <row r="51" spans="1:8" ht="14.1" customHeight="1" x14ac:dyDescent="0.2">
      <c r="A51" s="71"/>
      <c r="B51" s="4"/>
      <c r="C51" s="4"/>
      <c r="D51" s="4"/>
      <c r="E51" s="4"/>
      <c r="F51" s="4"/>
      <c r="G51" s="4"/>
      <c r="H51" s="3"/>
    </row>
    <row r="52" spans="1:8" ht="14.1" customHeight="1" x14ac:dyDescent="0.2">
      <c r="A52" s="71"/>
      <c r="B52" s="4"/>
      <c r="C52" s="4"/>
      <c r="D52" s="4"/>
      <c r="E52" s="4"/>
      <c r="F52" s="4"/>
      <c r="G52" s="4"/>
      <c r="H52" s="4"/>
    </row>
    <row r="53" spans="1:8" ht="9.9499999999999993" customHeight="1" x14ac:dyDescent="0.2">
      <c r="A53" s="71"/>
      <c r="B53" s="4"/>
      <c r="C53" s="4"/>
      <c r="D53" s="4"/>
      <c r="E53" s="4"/>
      <c r="F53" s="4"/>
      <c r="G53" s="4"/>
      <c r="H53" s="3"/>
    </row>
    <row r="54" spans="1:8" ht="14.1" customHeight="1" x14ac:dyDescent="0.2">
      <c r="A54" s="71"/>
      <c r="B54" s="4"/>
      <c r="C54" s="4"/>
      <c r="D54" s="4"/>
      <c r="E54" s="4"/>
      <c r="F54" s="4"/>
      <c r="G54" s="4"/>
      <c r="H54" s="3"/>
    </row>
    <row r="55" spans="1:8" ht="14.1" customHeight="1" x14ac:dyDescent="0.2">
      <c r="A55" s="4"/>
      <c r="B55" s="4"/>
      <c r="C55" s="4"/>
      <c r="D55" s="4"/>
      <c r="E55" s="4"/>
      <c r="F55" s="4"/>
      <c r="G55" s="4"/>
      <c r="H55" s="3"/>
    </row>
    <row r="56" spans="1:8" ht="14.1" customHeight="1" x14ac:dyDescent="0.2">
      <c r="A56" s="4"/>
      <c r="B56" s="4"/>
      <c r="C56" s="4"/>
      <c r="D56" s="4"/>
      <c r="E56" s="4"/>
      <c r="F56" s="4"/>
      <c r="G56" s="4"/>
      <c r="H56" s="3"/>
    </row>
    <row r="57" spans="1:8" x14ac:dyDescent="0.2">
      <c r="A57" s="4"/>
      <c r="B57" s="4"/>
      <c r="C57" s="4"/>
      <c r="D57" s="4"/>
      <c r="E57" s="4"/>
      <c r="F57" s="4"/>
      <c r="G57" s="4"/>
    </row>
    <row r="59" spans="1:8" x14ac:dyDescent="0.2">
      <c r="A59" s="274"/>
      <c r="B59" s="275"/>
      <c r="C59" s="275"/>
      <c r="D59" s="275"/>
      <c r="E59" s="275"/>
      <c r="F59" s="275"/>
      <c r="G59" s="275"/>
    </row>
  </sheetData>
  <mergeCells count="2">
    <mergeCell ref="A33:G33"/>
    <mergeCell ref="A59:G59"/>
  </mergeCells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45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4" style="5" customWidth="1"/>
    <col min="2" max="6" width="9.140625" style="5" customWidth="1"/>
    <col min="7" max="7" width="2.7109375" style="5" customWidth="1"/>
    <col min="8" max="8" width="9.7109375" style="5" customWidth="1"/>
    <col min="9" max="9" width="18.140625" style="24" customWidth="1"/>
    <col min="10" max="16384" width="11.42578125" style="5"/>
  </cols>
  <sheetData>
    <row r="1" spans="1:19" ht="14.1" customHeight="1" thickBot="1" x14ac:dyDescent="0.25">
      <c r="A1" s="1" t="s">
        <v>284</v>
      </c>
      <c r="B1" s="2"/>
      <c r="C1" s="2"/>
      <c r="D1" s="2"/>
      <c r="E1" s="2"/>
      <c r="F1" s="2"/>
      <c r="G1" s="2"/>
      <c r="H1" s="2"/>
      <c r="I1" s="3"/>
      <c r="K1" s="4"/>
      <c r="L1" s="4"/>
      <c r="M1" s="4"/>
      <c r="N1" s="4"/>
      <c r="O1" s="4"/>
      <c r="P1" s="4"/>
      <c r="Q1" s="4"/>
      <c r="R1" s="4"/>
      <c r="S1" s="4"/>
    </row>
    <row r="2" spans="1:19" ht="14.1" customHeight="1" x14ac:dyDescent="0.2">
      <c r="A2" s="35"/>
      <c r="B2" s="3"/>
      <c r="C2" s="3"/>
      <c r="D2" s="3"/>
      <c r="E2" s="3"/>
      <c r="F2" s="3"/>
      <c r="G2" s="3"/>
      <c r="H2" s="3"/>
      <c r="I2" s="3"/>
      <c r="J2" s="164" t="s">
        <v>321</v>
      </c>
      <c r="K2" s="4"/>
      <c r="L2" s="4"/>
      <c r="M2" s="4"/>
      <c r="N2" s="4"/>
      <c r="O2" s="4"/>
      <c r="P2" s="4"/>
      <c r="Q2" s="4"/>
      <c r="R2" s="4"/>
      <c r="S2" s="4"/>
    </row>
    <row r="3" spans="1:19" ht="14.1" customHeight="1" x14ac:dyDescent="0.2">
      <c r="A3" s="6" t="s">
        <v>301</v>
      </c>
      <c r="B3" s="4"/>
      <c r="C3" s="4"/>
      <c r="D3" s="4"/>
      <c r="G3" s="4"/>
      <c r="H3" s="4"/>
    </row>
    <row r="4" spans="1:19" ht="14.1" customHeight="1" x14ac:dyDescent="0.2">
      <c r="A4" s="6"/>
      <c r="B4" s="4"/>
      <c r="C4" s="4"/>
      <c r="D4" s="4"/>
      <c r="E4" s="4"/>
      <c r="F4" s="4"/>
      <c r="G4" s="4"/>
      <c r="H4" s="4"/>
    </row>
    <row r="5" spans="1:19" ht="14.1" customHeight="1" x14ac:dyDescent="0.2">
      <c r="A5" s="8"/>
      <c r="B5" s="9" t="s">
        <v>21</v>
      </c>
      <c r="C5" s="9"/>
      <c r="D5" s="9"/>
      <c r="E5" s="9"/>
      <c r="F5" s="9"/>
      <c r="G5" s="9"/>
      <c r="H5" s="9" t="s">
        <v>22</v>
      </c>
      <c r="J5" s="217"/>
    </row>
    <row r="6" spans="1:19" ht="14.1" customHeight="1" x14ac:dyDescent="0.2">
      <c r="A6" s="10"/>
      <c r="B6" s="53">
        <v>2013</v>
      </c>
      <c r="C6" s="53">
        <v>2014</v>
      </c>
      <c r="D6" s="11">
        <v>2015</v>
      </c>
      <c r="E6" s="11" t="s">
        <v>401</v>
      </c>
      <c r="F6" s="11">
        <v>2017</v>
      </c>
      <c r="G6" s="12"/>
      <c r="H6" s="53">
        <v>2017</v>
      </c>
      <c r="J6" s="217"/>
    </row>
    <row r="7" spans="1:19" ht="14.1" customHeight="1" x14ac:dyDescent="0.2">
      <c r="A7" s="7"/>
      <c r="B7" s="13"/>
      <c r="C7" s="4"/>
      <c r="D7" s="4"/>
      <c r="E7" s="4"/>
      <c r="F7" s="4"/>
      <c r="G7" s="15"/>
      <c r="H7" s="15"/>
      <c r="J7" s="217"/>
    </row>
    <row r="8" spans="1:19" ht="14.1" customHeight="1" x14ac:dyDescent="0.2">
      <c r="A8" s="14" t="s">
        <v>196</v>
      </c>
      <c r="B8" s="15">
        <v>140851</v>
      </c>
      <c r="C8" s="15">
        <v>161215</v>
      </c>
      <c r="D8" s="15">
        <f>SUM(D9:D14)</f>
        <v>180159</v>
      </c>
      <c r="E8" s="15">
        <f>SUM(E9:E14)</f>
        <v>195626</v>
      </c>
      <c r="F8" s="15">
        <v>195434</v>
      </c>
      <c r="G8" s="42"/>
      <c r="H8" s="15">
        <v>27747759</v>
      </c>
      <c r="I8" s="210"/>
      <c r="J8"/>
      <c r="K8" s="15"/>
    </row>
    <row r="9" spans="1:19" ht="14.1" customHeight="1" x14ac:dyDescent="0.2">
      <c r="A9" s="7" t="s">
        <v>372</v>
      </c>
      <c r="B9" s="15">
        <v>102650</v>
      </c>
      <c r="C9" s="15">
        <v>119335</v>
      </c>
      <c r="D9" s="15">
        <v>135418</v>
      </c>
      <c r="E9" s="15">
        <v>147433</v>
      </c>
      <c r="F9" s="15">
        <v>152689</v>
      </c>
      <c r="G9" s="42"/>
      <c r="H9" s="15">
        <v>23685174</v>
      </c>
      <c r="I9" s="210"/>
      <c r="J9"/>
      <c r="K9" s="15"/>
      <c r="M9" s="45"/>
    </row>
    <row r="10" spans="1:19" ht="14.1" customHeight="1" x14ac:dyDescent="0.2">
      <c r="A10" s="25" t="s">
        <v>379</v>
      </c>
      <c r="B10" s="15"/>
      <c r="C10" s="15"/>
      <c r="J10"/>
    </row>
    <row r="11" spans="1:19" ht="14.1" customHeight="1" x14ac:dyDescent="0.2">
      <c r="A11" s="17" t="s">
        <v>287</v>
      </c>
      <c r="B11" s="15">
        <v>32368</v>
      </c>
      <c r="C11" s="15">
        <v>35278</v>
      </c>
      <c r="D11" s="15">
        <v>37874</v>
      </c>
      <c r="E11" s="15">
        <v>41729</v>
      </c>
      <c r="F11" s="15">
        <v>37023</v>
      </c>
      <c r="G11" s="42"/>
      <c r="H11" s="15">
        <v>2897966</v>
      </c>
      <c r="I11" s="210"/>
      <c r="J11"/>
      <c r="K11" s="15"/>
    </row>
    <row r="12" spans="1:19" ht="14.1" customHeight="1" x14ac:dyDescent="0.2">
      <c r="A12" s="17" t="s">
        <v>288</v>
      </c>
      <c r="B12" s="15">
        <v>1615</v>
      </c>
      <c r="C12" s="15">
        <v>1830</v>
      </c>
      <c r="D12" s="15">
        <v>1950</v>
      </c>
      <c r="E12" s="15">
        <v>1762</v>
      </c>
      <c r="F12" s="15">
        <v>1867</v>
      </c>
      <c r="G12" s="42"/>
      <c r="H12" s="15">
        <v>218744</v>
      </c>
      <c r="I12" s="210"/>
      <c r="J12"/>
      <c r="K12" s="15"/>
    </row>
    <row r="13" spans="1:19" ht="14.1" customHeight="1" x14ac:dyDescent="0.2">
      <c r="A13" s="17" t="s">
        <v>380</v>
      </c>
      <c r="B13" s="28" t="s">
        <v>107</v>
      </c>
      <c r="C13" s="28" t="s">
        <v>107</v>
      </c>
      <c r="D13" s="28" t="s">
        <v>107</v>
      </c>
      <c r="E13" s="28" t="s">
        <v>107</v>
      </c>
      <c r="F13" s="28" t="s">
        <v>107</v>
      </c>
      <c r="G13" s="42"/>
      <c r="H13" s="28">
        <v>328995</v>
      </c>
      <c r="I13" s="210"/>
      <c r="J13"/>
      <c r="K13" s="15"/>
    </row>
    <row r="14" spans="1:19" ht="14.1" customHeight="1" x14ac:dyDescent="0.2">
      <c r="A14" s="17" t="s">
        <v>295</v>
      </c>
      <c r="B14" s="15">
        <v>4218</v>
      </c>
      <c r="C14" s="15">
        <v>4772</v>
      </c>
      <c r="D14" s="28">
        <v>4917</v>
      </c>
      <c r="E14" s="28">
        <v>4702</v>
      </c>
      <c r="F14" s="28">
        <v>3855</v>
      </c>
      <c r="G14" s="42"/>
      <c r="H14" s="28">
        <v>616880</v>
      </c>
      <c r="I14" s="210"/>
      <c r="J14" s="210"/>
      <c r="K14" s="28"/>
    </row>
    <row r="15" spans="1:19" ht="14.1" customHeight="1" x14ac:dyDescent="0.2">
      <c r="A15" s="7"/>
      <c r="B15" s="15"/>
      <c r="C15" s="15"/>
      <c r="D15" s="15"/>
      <c r="E15" s="15"/>
      <c r="F15" s="15"/>
      <c r="G15" s="42"/>
      <c r="H15" s="15"/>
      <c r="J15"/>
      <c r="K15" s="15"/>
    </row>
    <row r="16" spans="1:19" ht="14.1" customHeight="1" x14ac:dyDescent="0.2">
      <c r="A16" s="14" t="s">
        <v>149</v>
      </c>
      <c r="B16" s="15">
        <v>142083</v>
      </c>
      <c r="C16" s="15">
        <v>158298</v>
      </c>
      <c r="D16" s="15">
        <f>SUM(D17:D22)</f>
        <v>177272</v>
      </c>
      <c r="E16" s="15">
        <f>SUM(E17:E22)</f>
        <v>192552</v>
      </c>
      <c r="F16" s="15">
        <v>192425</v>
      </c>
      <c r="G16" s="42"/>
      <c r="H16" s="15">
        <v>27202793</v>
      </c>
      <c r="J16" s="15"/>
      <c r="K16" s="15"/>
    </row>
    <row r="17" spans="1:16" ht="14.1" customHeight="1" x14ac:dyDescent="0.2">
      <c r="A17" s="7" t="s">
        <v>372</v>
      </c>
      <c r="B17" s="15">
        <v>104426</v>
      </c>
      <c r="C17" s="15">
        <v>116731</v>
      </c>
      <c r="D17" s="15">
        <v>133002</v>
      </c>
      <c r="E17" s="15">
        <v>144403</v>
      </c>
      <c r="F17" s="15">
        <v>149638</v>
      </c>
      <c r="G17" s="42"/>
      <c r="H17" s="15">
        <v>23119543</v>
      </c>
      <c r="I17" s="5"/>
      <c r="J17" s="15"/>
      <c r="K17" s="15"/>
      <c r="M17" s="45"/>
    </row>
    <row r="18" spans="1:16" ht="14.1" customHeight="1" x14ac:dyDescent="0.2">
      <c r="A18" s="25" t="s">
        <v>379</v>
      </c>
      <c r="B18" s="15"/>
      <c r="G18" s="106"/>
      <c r="J18" s="15"/>
      <c r="K18" s="15"/>
    </row>
    <row r="19" spans="1:16" ht="14.1" customHeight="1" x14ac:dyDescent="0.2">
      <c r="A19" s="17" t="s">
        <v>287</v>
      </c>
      <c r="B19" s="15">
        <v>32185</v>
      </c>
      <c r="C19" s="15">
        <v>35172</v>
      </c>
      <c r="D19" s="15">
        <v>37665</v>
      </c>
      <c r="E19" s="15">
        <v>41483</v>
      </c>
      <c r="F19" s="15">
        <v>36879</v>
      </c>
      <c r="G19" s="42"/>
      <c r="H19" s="15">
        <v>2916070</v>
      </c>
      <c r="J19" s="15"/>
      <c r="K19" s="15"/>
    </row>
    <row r="20" spans="1:16" ht="14.1" customHeight="1" x14ac:dyDescent="0.2">
      <c r="A20" s="17" t="s">
        <v>288</v>
      </c>
      <c r="B20" s="15">
        <v>1670</v>
      </c>
      <c r="C20" s="15">
        <v>1882</v>
      </c>
      <c r="D20" s="15">
        <v>1941</v>
      </c>
      <c r="E20" s="15">
        <v>1950</v>
      </c>
      <c r="F20" s="15">
        <v>1897</v>
      </c>
      <c r="G20" s="42"/>
      <c r="H20" s="15">
        <v>228048</v>
      </c>
      <c r="J20" s="28"/>
      <c r="K20" s="28"/>
    </row>
    <row r="21" spans="1:16" ht="14.1" customHeight="1" x14ac:dyDescent="0.2">
      <c r="A21" s="17" t="s">
        <v>380</v>
      </c>
      <c r="B21" s="28" t="s">
        <v>107</v>
      </c>
      <c r="C21" s="28" t="s">
        <v>107</v>
      </c>
      <c r="D21" s="28" t="s">
        <v>107</v>
      </c>
      <c r="E21" s="28" t="s">
        <v>107</v>
      </c>
      <c r="F21" s="28" t="s">
        <v>107</v>
      </c>
      <c r="G21" s="42"/>
      <c r="H21" s="28">
        <v>328414</v>
      </c>
      <c r="J21" s="15"/>
      <c r="K21" s="15"/>
    </row>
    <row r="22" spans="1:16" ht="14.1" customHeight="1" x14ac:dyDescent="0.2">
      <c r="A22" s="17" t="s">
        <v>295</v>
      </c>
      <c r="B22" s="15">
        <v>3802</v>
      </c>
      <c r="C22" s="15">
        <v>4513</v>
      </c>
      <c r="D22" s="15">
        <v>4664</v>
      </c>
      <c r="E22" s="15">
        <v>4716</v>
      </c>
      <c r="F22" s="15">
        <v>4011</v>
      </c>
      <c r="G22" s="42"/>
      <c r="H22" s="15">
        <v>610718</v>
      </c>
      <c r="I22" s="5"/>
      <c r="J22" s="15"/>
      <c r="K22" s="15"/>
    </row>
    <row r="23" spans="1:16" ht="14.1" customHeight="1" x14ac:dyDescent="0.2">
      <c r="A23" s="19"/>
      <c r="B23" s="20"/>
      <c r="C23" s="21"/>
      <c r="D23" s="20"/>
      <c r="E23" s="20"/>
      <c r="F23" s="20"/>
      <c r="G23" s="56"/>
      <c r="H23" s="56"/>
      <c r="J23"/>
    </row>
    <row r="24" spans="1:16" ht="14.1" customHeight="1" x14ac:dyDescent="0.2">
      <c r="A24" s="26" t="s">
        <v>445</v>
      </c>
      <c r="B24" s="13"/>
      <c r="C24" s="77"/>
      <c r="D24" s="13"/>
      <c r="E24" s="13"/>
      <c r="F24" s="13"/>
      <c r="G24" s="15"/>
      <c r="H24" s="15"/>
      <c r="J24"/>
    </row>
    <row r="25" spans="1:16" ht="9.9499999999999993" customHeight="1" x14ac:dyDescent="0.2">
      <c r="A25" s="26" t="s">
        <v>446</v>
      </c>
      <c r="B25" s="13"/>
      <c r="C25" s="77"/>
      <c r="D25" s="13"/>
      <c r="E25" s="13"/>
      <c r="F25" s="13"/>
      <c r="G25" s="15"/>
      <c r="H25" s="15"/>
      <c r="J25" s="264"/>
    </row>
    <row r="26" spans="1:16" ht="12.95" customHeight="1" x14ac:dyDescent="0.2">
      <c r="A26" s="26" t="s">
        <v>296</v>
      </c>
      <c r="B26" s="13"/>
      <c r="C26" s="77"/>
      <c r="D26" s="13"/>
      <c r="E26" s="13"/>
      <c r="F26" s="13"/>
      <c r="G26" s="15"/>
      <c r="H26" s="15"/>
      <c r="J26"/>
    </row>
    <row r="27" spans="1:16" ht="12.95" customHeight="1" x14ac:dyDescent="0.2">
      <c r="A27" s="26" t="s">
        <v>414</v>
      </c>
      <c r="B27" s="13"/>
      <c r="C27" s="77"/>
      <c r="D27" s="13"/>
      <c r="E27" s="13"/>
      <c r="F27" s="13"/>
      <c r="G27" s="15"/>
      <c r="H27" s="15"/>
      <c r="J27"/>
      <c r="P27" s="5" t="s">
        <v>23</v>
      </c>
    </row>
    <row r="28" spans="1:16" ht="14.1" customHeight="1" x14ac:dyDescent="0.2">
      <c r="A28" s="26"/>
      <c r="J28"/>
      <c r="K28" s="126"/>
      <c r="P28" s="5">
        <v>248166</v>
      </c>
    </row>
    <row r="29" spans="1:16" ht="9.9499999999999993" customHeight="1" x14ac:dyDescent="0.2">
      <c r="A29" s="26"/>
      <c r="J29"/>
    </row>
    <row r="30" spans="1:16" ht="14.1" customHeight="1" x14ac:dyDescent="0.2">
      <c r="F30" s="241"/>
      <c r="J30"/>
    </row>
    <row r="31" spans="1:16" ht="14.1" customHeight="1" x14ac:dyDescent="0.2">
      <c r="J31"/>
    </row>
    <row r="32" spans="1:16" ht="14.1" customHeight="1" x14ac:dyDescent="0.2">
      <c r="J32"/>
    </row>
    <row r="33" spans="1:9" ht="14.1" customHeight="1" x14ac:dyDescent="0.2">
      <c r="A33" s="26"/>
      <c r="B33" s="15"/>
      <c r="C33" s="15"/>
      <c r="D33" s="15"/>
      <c r="E33" s="15"/>
      <c r="F33" s="15"/>
      <c r="G33" s="4"/>
      <c r="H33" s="4"/>
    </row>
    <row r="34" spans="1:9" x14ac:dyDescent="0.2">
      <c r="B34" s="15"/>
      <c r="C34" s="15"/>
      <c r="D34" s="15"/>
      <c r="E34" s="15"/>
      <c r="F34" s="15"/>
    </row>
    <row r="35" spans="1:9" x14ac:dyDescent="0.2">
      <c r="B35" s="15"/>
      <c r="C35" s="15"/>
      <c r="D35" s="15"/>
      <c r="E35" s="15"/>
      <c r="F35" s="15"/>
    </row>
    <row r="36" spans="1:9" x14ac:dyDescent="0.2">
      <c r="B36" s="15"/>
      <c r="C36" s="15"/>
      <c r="D36" s="15"/>
      <c r="E36" s="15"/>
      <c r="F36" s="15"/>
    </row>
    <row r="37" spans="1:9" x14ac:dyDescent="0.2">
      <c r="B37" s="15"/>
      <c r="C37" s="15"/>
      <c r="D37" s="15"/>
      <c r="E37" s="15"/>
      <c r="F37" s="15"/>
    </row>
    <row r="40" spans="1:9" x14ac:dyDescent="0.2">
      <c r="I40" s="5"/>
    </row>
    <row r="41" spans="1:9" x14ac:dyDescent="0.2">
      <c r="I41" s="5"/>
    </row>
    <row r="42" spans="1:9" x14ac:dyDescent="0.2">
      <c r="I42" s="5"/>
    </row>
    <row r="43" spans="1:9" x14ac:dyDescent="0.2">
      <c r="I43" s="5"/>
    </row>
    <row r="44" spans="1:9" x14ac:dyDescent="0.2">
      <c r="I44" s="5"/>
    </row>
    <row r="45" spans="1:9" x14ac:dyDescent="0.2">
      <c r="I45" s="5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28</vt:i4>
      </vt:variant>
    </vt:vector>
  </HeadingPairs>
  <TitlesOfParts>
    <vt:vector size="57" baseType="lpstr">
      <vt:lpstr>Índice Cap_8</vt:lpstr>
      <vt:lpstr>8.1.1-G1 </vt:lpstr>
      <vt:lpstr>G2</vt:lpstr>
      <vt:lpstr>8.1.2</vt:lpstr>
      <vt:lpstr>8.1.3</vt:lpstr>
      <vt:lpstr>8.2.1</vt:lpstr>
      <vt:lpstr>8.2.2</vt:lpstr>
      <vt:lpstr>8.3.1-G3</vt:lpstr>
      <vt:lpstr>8.3.2</vt:lpstr>
      <vt:lpstr>8.4.1-8.4.2</vt:lpstr>
      <vt:lpstr>8.4.3</vt:lpstr>
      <vt:lpstr>8.5.1_8.5.2</vt:lpstr>
      <vt:lpstr>8.5.3-8.5.4</vt:lpstr>
      <vt:lpstr>8.5.5-8.5.6</vt:lpstr>
      <vt:lpstr>8.6.1-8.6.2-8.6.3</vt:lpstr>
      <vt:lpstr>8.6.4</vt:lpstr>
      <vt:lpstr>8.7.1 Y 8.7.2</vt:lpstr>
      <vt:lpstr>8.7.3</vt:lpstr>
      <vt:lpstr>8.8.1</vt:lpstr>
      <vt:lpstr>8.9.1-8.9.2</vt:lpstr>
      <vt:lpstr>8.9.3-8.9.4</vt:lpstr>
      <vt:lpstr>8.10.1-8.10.2 8.10.3</vt:lpstr>
      <vt:lpstr>8.11.1 </vt:lpstr>
      <vt:lpstr>8.11.2-G4</vt:lpstr>
      <vt:lpstr>8.11.3-G5-G6</vt:lpstr>
      <vt:lpstr>8.11.4 </vt:lpstr>
      <vt:lpstr>8.12.1 -8.12.2</vt:lpstr>
      <vt:lpstr>8.12.3</vt:lpstr>
      <vt:lpstr>8.12.4</vt:lpstr>
      <vt:lpstr>'8.1.1-G1 '!Área_de_impresión</vt:lpstr>
      <vt:lpstr>'8.1.2'!Área_de_impresión</vt:lpstr>
      <vt:lpstr>'8.1.3'!Área_de_impresión</vt:lpstr>
      <vt:lpstr>'8.10.1-8.10.2 8.10.3'!Área_de_impresión</vt:lpstr>
      <vt:lpstr>'8.11.1 '!Área_de_impresión</vt:lpstr>
      <vt:lpstr>'8.11.2-G4'!Área_de_impresión</vt:lpstr>
      <vt:lpstr>'8.11.3-G5-G6'!Área_de_impresión</vt:lpstr>
      <vt:lpstr>'8.11.4 '!Área_de_impresión</vt:lpstr>
      <vt:lpstr>'8.12.1 -8.12.2'!Área_de_impresión</vt:lpstr>
      <vt:lpstr>'8.12.3'!Área_de_impresión</vt:lpstr>
      <vt:lpstr>'8.12.4'!Área_de_impresión</vt:lpstr>
      <vt:lpstr>'8.2.1'!Área_de_impresión</vt:lpstr>
      <vt:lpstr>'8.2.2'!Área_de_impresión</vt:lpstr>
      <vt:lpstr>'8.3.1-G3'!Área_de_impresión</vt:lpstr>
      <vt:lpstr>'8.3.2'!Área_de_impresión</vt:lpstr>
      <vt:lpstr>'8.4.1-8.4.2'!Área_de_impresión</vt:lpstr>
      <vt:lpstr>'8.4.3'!Área_de_impresión</vt:lpstr>
      <vt:lpstr>'8.5.1_8.5.2'!Área_de_impresión</vt:lpstr>
      <vt:lpstr>'8.5.3-8.5.4'!Área_de_impresión</vt:lpstr>
      <vt:lpstr>'8.5.5-8.5.6'!Área_de_impresión</vt:lpstr>
      <vt:lpstr>'8.6.1-8.6.2-8.6.3'!Área_de_impresión</vt:lpstr>
      <vt:lpstr>'8.6.4'!Área_de_impresión</vt:lpstr>
      <vt:lpstr>'8.7.1 Y 8.7.2'!Área_de_impresión</vt:lpstr>
      <vt:lpstr>'8.7.3'!Área_de_impresión</vt:lpstr>
      <vt:lpstr>'8.8.1'!Área_de_impresión</vt:lpstr>
      <vt:lpstr>'8.9.1-8.9.2'!Área_de_impresión</vt:lpstr>
      <vt:lpstr>'8.9.3-8.9.4'!Área_de_impresión</vt:lpstr>
      <vt:lpstr>'G2'!Área_de_impresión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2018-11-30T08:24:15Z</cp:lastPrinted>
  <dcterms:created xsi:type="dcterms:W3CDTF">1996-11-27T10:00:04Z</dcterms:created>
  <dcterms:modified xsi:type="dcterms:W3CDTF">2018-12-19T09:22:04Z</dcterms:modified>
</cp:coreProperties>
</file>