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amarilla'!$A$1:$M$68</definedName>
    <definedName name="_xlnm.Print_Area" localSheetId="1">'Acelga verde'!$A$1:$M$68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E18" i="5"/>
  <c r="D18" i="5"/>
  <c r="U63" i="5" l="1"/>
  <c r="F17" i="5"/>
  <c r="E17" i="5"/>
  <c r="D17" i="5"/>
  <c r="U42" i="5" s="1"/>
  <c r="F16" i="4" l="1"/>
  <c r="E16" i="4"/>
  <c r="D16" i="4"/>
  <c r="F16" i="5" l="1"/>
  <c r="E16" i="5"/>
  <c r="D16" i="5"/>
  <c r="F15" i="5" l="1"/>
  <c r="E15" i="5"/>
  <c r="D15" i="5"/>
  <c r="F15" i="4"/>
  <c r="E15" i="4"/>
  <c r="D15" i="4"/>
  <c r="F14" i="4" l="1"/>
  <c r="E14" i="4"/>
  <c r="D14" i="4"/>
  <c r="F14" i="5"/>
  <c r="E14" i="5"/>
  <c r="D14" i="5"/>
  <c r="F13" i="4" l="1"/>
  <c r="E13" i="4"/>
  <c r="D13" i="4"/>
  <c r="F13" i="5" l="1"/>
  <c r="E13" i="5"/>
  <c r="D13" i="5"/>
  <c r="F12" i="4"/>
  <c r="E12" i="4"/>
  <c r="D12" i="4"/>
  <c r="AF27" i="4"/>
  <c r="AF28" i="4"/>
  <c r="AF29" i="4"/>
  <c r="AF30" i="4"/>
  <c r="AF31" i="4"/>
  <c r="AF48" i="4"/>
  <c r="AF49" i="4"/>
  <c r="AF50" i="4"/>
  <c r="AF51" i="4"/>
  <c r="AF52" i="4"/>
  <c r="F12" i="5"/>
  <c r="E12" i="5"/>
  <c r="D12" i="5"/>
  <c r="AF48" i="5"/>
  <c r="AF49" i="5"/>
  <c r="AF50" i="5"/>
  <c r="AF51" i="5"/>
  <c r="AF52" i="5"/>
  <c r="AF27" i="5"/>
  <c r="AF28" i="5"/>
  <c r="AF29" i="5"/>
  <c r="AF30" i="5"/>
  <c r="AF31" i="5"/>
  <c r="T63" i="5" l="1"/>
  <c r="T42" i="5"/>
  <c r="T63" i="4"/>
  <c r="T42" i="4"/>
  <c r="R117" i="5" l="1"/>
  <c r="R118" i="5"/>
  <c r="R119" i="5"/>
  <c r="R120" i="5"/>
  <c r="R121" i="5"/>
  <c r="R122" i="5"/>
  <c r="R123" i="5"/>
  <c r="R124" i="5"/>
  <c r="R116" i="5" l="1"/>
  <c r="R115" i="5"/>
  <c r="R114" i="5" l="1"/>
  <c r="R93" i="4" l="1"/>
  <c r="R93" i="5"/>
  <c r="U56" i="5" l="1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6" i="5"/>
  <c r="T55" i="5"/>
  <c r="T54" i="5"/>
  <c r="AF53" i="5"/>
  <c r="U35" i="5"/>
  <c r="V35" i="5"/>
  <c r="W35" i="5"/>
  <c r="X35" i="5"/>
  <c r="Y35" i="5"/>
  <c r="Z35" i="5"/>
  <c r="AA35" i="5"/>
  <c r="AB35" i="5"/>
  <c r="AC35" i="5"/>
  <c r="AD35" i="5"/>
  <c r="AE35" i="5"/>
  <c r="U34" i="5"/>
  <c r="V34" i="5"/>
  <c r="W34" i="5"/>
  <c r="X34" i="5"/>
  <c r="Y34" i="5"/>
  <c r="Z34" i="5"/>
  <c r="AA34" i="5"/>
  <c r="AB34" i="5"/>
  <c r="AC34" i="5"/>
  <c r="AD34" i="5"/>
  <c r="AE34" i="5"/>
  <c r="U33" i="5"/>
  <c r="V33" i="5"/>
  <c r="W33" i="5"/>
  <c r="X33" i="5"/>
  <c r="Y33" i="5"/>
  <c r="Z33" i="5"/>
  <c r="AA33" i="5"/>
  <c r="AB33" i="5"/>
  <c r="AC33" i="5"/>
  <c r="AD33" i="5"/>
  <c r="AE33" i="5"/>
  <c r="T35" i="5"/>
  <c r="T34" i="5"/>
  <c r="T33" i="5"/>
  <c r="AF32" i="5"/>
  <c r="T54" i="4"/>
  <c r="T34" i="4"/>
  <c r="T33" i="4"/>
  <c r="AE56" i="4" l="1"/>
  <c r="U56" i="4"/>
  <c r="V56" i="4"/>
  <c r="W56" i="4"/>
  <c r="X56" i="4"/>
  <c r="Y56" i="4"/>
  <c r="Z56" i="4"/>
  <c r="AA56" i="4"/>
  <c r="AB56" i="4"/>
  <c r="AC56" i="4"/>
  <c r="AD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R124" i="4" l="1"/>
  <c r="R123" i="4" l="1"/>
  <c r="R81" i="4" l="1"/>
  <c r="R79" i="5" l="1"/>
  <c r="R78" i="5"/>
  <c r="R77" i="5"/>
  <c r="R76" i="5"/>
  <c r="R75" i="5"/>
  <c r="R74" i="5"/>
  <c r="R73" i="5"/>
  <c r="R72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R80" i="5" l="1"/>
  <c r="T62" i="5"/>
  <c r="AF34" i="5"/>
  <c r="X39" i="5"/>
  <c r="AF56" i="4" l="1"/>
  <c r="AF55" i="4"/>
  <c r="AF54" i="4"/>
  <c r="AF35" i="4" l="1"/>
  <c r="AF34" i="4"/>
  <c r="AF33" i="4"/>
  <c r="S62" i="4"/>
  <c r="S41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<sst xmlns="http://schemas.openxmlformats.org/spreadsheetml/2006/main" count="144" uniqueCount="35">
  <si>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</si>
  <si>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</si>
  <si>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</si>
  <si>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</si>
  <si>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</si>
  <si>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</si>
  <si>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</si>
  <si>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</si>
  <si>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</si>
  <si>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</si>
  <si>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</si>
  <si>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</si>
  <si>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</si>
  <si>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</si>
  <si>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</si>
  <si>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</si>
  <si>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</si>
  <si>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</si>
  <si>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</si>
  <si>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</si>
  <si>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</si>
  <si>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</si>
  <si>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Por matas (aire libre e invernadero)</t>
  </si>
  <si>
    <t>Por hojas (invernadero)</t>
  </si>
  <si>
    <t>Acelga verde por mata. Precios Percibidos Agricultor. €/kg</t>
  </si>
  <si>
    <t>Semana 22 a 45 coste producción al aire libre. Desde la 46 en invernadero.</t>
  </si>
  <si>
    <t>Nota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</si>
  <si>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</si>
  <si>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</si>
  <si>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</si>
  <si>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</si>
  <si>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</si>
  <si>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</si>
  <si>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2024 se ha calculado en 41,70 €/100 kg para un rendimiento medio de 
      66.300 kg/ha en invernadero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sin cotización.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</si>
  <si>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2024 se ha calculado en 42,68 €/100 kg para un rendimiento medio de 52.125 kg/ha en invernadero y de  31,12 €/100 kg para un rendimiento medio de 38.000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64%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50, el coste fijado es el de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</si>
</sst>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0.83000000000000007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0.6875</c:v>
                </c:pt>
                <c:pt idx="1">
                  <c:v>0.63749999999999996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0.53749999999999998</c:v>
                </c:pt>
                <c:pt idx="5">
                  <c:v>0.76</c:v>
                </c:pt>
                <c:pt idx="6">
                  <c:v>0.6875</c:v>
                </c:pt>
                <c:pt idx="7">
                  <c:v>0.625</c:v>
                </c:pt>
                <c:pt idx="8">
                  <c:v>0.625</c:v>
                </c:pt>
                <c:pt idx="9">
                  <c:v>0.61999999999999988</c:v>
                </c:pt>
                <c:pt idx="10">
                  <c:v>0.65</c:v>
                </c:pt>
                <c:pt idx="1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0.74708333333333332</c:v>
                </c:pt>
                <c:pt idx="1">
                  <c:v>0.78291666666666659</c:v>
                </c:pt>
                <c:pt idx="2">
                  <c:v>0.73583333333333334</c:v>
                </c:pt>
                <c:pt idx="3">
                  <c:v>0.63124999999999998</c:v>
                </c:pt>
                <c:pt idx="4">
                  <c:v>0.6925</c:v>
                </c:pt>
                <c:pt idx="5">
                  <c:v>0.8620000000000001</c:v>
                </c:pt>
                <c:pt idx="6">
                  <c:v>0.8115</c:v>
                </c:pt>
                <c:pt idx="7">
                  <c:v>0.81500000000000006</c:v>
                </c:pt>
                <c:pt idx="8">
                  <c:v>0.78099999999999992</c:v>
                </c:pt>
                <c:pt idx="9">
                  <c:v>0.74399999999999999</c:v>
                </c:pt>
                <c:pt idx="10">
                  <c:v>0.70750000000000002</c:v>
                </c:pt>
                <c:pt idx="11">
                  <c:v>0.6635000000000002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1.966</c:v>
                </c:pt>
                <c:pt idx="1">
                  <c:v>1.9875</c:v>
                </c:pt>
                <c:pt idx="2">
                  <c:v>2.0975000000000001</c:v>
                </c:pt>
                <c:pt idx="3">
                  <c:v>2.105</c:v>
                </c:pt>
                <c:pt idx="4">
                  <c:v>2.2533333333333334</c:v>
                </c:pt>
                <c:pt idx="5">
                  <c:v>2.1100000000000003</c:v>
                </c:pt>
                <c:pt idx="6">
                  <c:v>1.9724999999999999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1.4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1.7174999999999998</c:v>
                </c:pt>
                <c:pt idx="5">
                  <c:v>1.6549999999999998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1.4824999999999999</c:v>
                </c:pt>
                <c:pt idx="10">
                  <c:v>1.504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1.6564166666666666</c:v>
                </c:pt>
                <c:pt idx="1">
                  <c:v>1.7031666666666665</c:v>
                </c:pt>
                <c:pt idx="2">
                  <c:v>1.7510833333333335</c:v>
                </c:pt>
                <c:pt idx="3">
                  <c:v>1.7826666666666666</c:v>
                </c:pt>
                <c:pt idx="4">
                  <c:v>1.9342222222222223</c:v>
                </c:pt>
                <c:pt idx="5">
                  <c:v>1.8894000000000002</c:v>
                </c:pt>
                <c:pt idx="6">
                  <c:v>1.7306999999999999</c:v>
                </c:pt>
                <c:pt idx="7">
                  <c:v>1.8816999999999999</c:v>
                </c:pt>
                <c:pt idx="8">
                  <c:v>1.921</c:v>
                </c:pt>
                <c:pt idx="9">
                  <c:v>1.8288999999999997</c:v>
                </c:pt>
                <c:pt idx="10">
                  <c:v>1.8003</c:v>
                </c:pt>
                <c:pt idx="11">
                  <c:v>1.6289000000000002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1.9074999999999998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amarilla'!$C$12:$C$66</c:f>
              <c:numCache>
                <c:formatCode>0.00</c:formatCode>
                <c:ptCount val="55"/>
                <c:pt idx="0" formatCode="#,##0.00">
                  <c:v>0.41699999999999998</c:v>
                </c:pt>
                <c:pt idx="1">
                  <c:v>0.41699999999999998</c:v>
                </c:pt>
                <c:pt idx="2" formatCode="#,##0.00">
                  <c:v>0.41699999999999998</c:v>
                </c:pt>
                <c:pt idx="3" formatCode="#,##0.00">
                  <c:v>0.41699999999999998</c:v>
                </c:pt>
                <c:pt idx="4" formatCode="#,##0.00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amarilla'!$D$12:$D$66</c:f>
              <c:numCache>
                <c:formatCode>0.00</c:formatCode>
                <c:ptCount val="55"/>
                <c:pt idx="0" formatCode="#,##0.00">
                  <c:v>0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</c:v>
                </c:pt>
                <c:pt idx="4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amarilla'!$F$12:$F$66</c:f>
              <c:numCache>
                <c:formatCode>0.00</c:formatCode>
                <c:ptCount val="55"/>
                <c:pt idx="0" formatCode="#,##0.00">
                  <c:v>0</c:v>
                </c:pt>
                <c:pt idx="1">
                  <c:v>1.92</c:v>
                </c:pt>
                <c:pt idx="2" formatCode="#,##0.00">
                  <c:v>1.92</c:v>
                </c:pt>
                <c:pt idx="3" formatCode="#,##0.00">
                  <c:v>1.85</c:v>
                </c:pt>
                <c:pt idx="4" formatCode="#,##0.00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0.7</c:v>
                </c:pt>
                <c:pt idx="1">
                  <c:v>0.85000000000000009</c:v>
                </c:pt>
                <c:pt idx="2">
                  <c:v>0.73749999999999993</c:v>
                </c:pt>
                <c:pt idx="3">
                  <c:v>0.67499999999999993</c:v>
                </c:pt>
                <c:pt idx="4">
                  <c:v>0.66249999999999998</c:v>
                </c:pt>
                <c:pt idx="5">
                  <c:v>0.77499999999999991</c:v>
                </c:pt>
                <c:pt idx="6">
                  <c:v>0.84000000000000008</c:v>
                </c:pt>
                <c:pt idx="7">
                  <c:v>0.89999999999999991</c:v>
                </c:pt>
                <c:pt idx="8">
                  <c:v>1</c:v>
                </c:pt>
                <c:pt idx="9">
                  <c:v>0.76</c:v>
                </c:pt>
                <c:pt idx="10">
                  <c:v>0.6</c:v>
                </c:pt>
                <c:pt idx="1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0.48750000000000004</c:v>
                </c:pt>
                <c:pt idx="2">
                  <c:v>0.45</c:v>
                </c:pt>
                <c:pt idx="3">
                  <c:v>0.49000000000000005</c:v>
                </c:pt>
                <c:pt idx="4">
                  <c:v>0.47499999999999998</c:v>
                </c:pt>
                <c:pt idx="5">
                  <c:v>0.5</c:v>
                </c:pt>
                <c:pt idx="6">
                  <c:v>0.58000000000000007</c:v>
                </c:pt>
                <c:pt idx="7">
                  <c:v>0.47499999999999998</c:v>
                </c:pt>
                <c:pt idx="8">
                  <c:v>0.5</c:v>
                </c:pt>
                <c:pt idx="9">
                  <c:v>0.48749999999999999</c:v>
                </c:pt>
                <c:pt idx="10">
                  <c:v>0.42500000000000004</c:v>
                </c:pt>
                <c:pt idx="11">
                  <c:v>0.40000000000000008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0.53166666666666662</c:v>
                </c:pt>
                <c:pt idx="1">
                  <c:v>0.59375</c:v>
                </c:pt>
                <c:pt idx="2">
                  <c:v>0.56625000000000003</c:v>
                </c:pt>
                <c:pt idx="3">
                  <c:v>0.57166666666666666</c:v>
                </c:pt>
                <c:pt idx="4">
                  <c:v>0.58875</c:v>
                </c:pt>
                <c:pt idx="5">
                  <c:v>0.66138888888888892</c:v>
                </c:pt>
                <c:pt idx="6">
                  <c:v>0.69013888888888897</c:v>
                </c:pt>
                <c:pt idx="7">
                  <c:v>0.6841666666666667</c:v>
                </c:pt>
                <c:pt idx="8">
                  <c:v>0.74874999999999992</c:v>
                </c:pt>
                <c:pt idx="9">
                  <c:v>0.61208333333333342</c:v>
                </c:pt>
                <c:pt idx="10">
                  <c:v>0.50541666666666674</c:v>
                </c:pt>
                <c:pt idx="11">
                  <c:v>0.51600000000000001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0.63000000000000012</c:v>
                </c:pt>
                <c:pt idx="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2.3380000000000001</c:v>
                </c:pt>
                <c:pt idx="1">
                  <c:v>2.4750000000000001</c:v>
                </c:pt>
                <c:pt idx="2">
                  <c:v>2.54</c:v>
                </c:pt>
                <c:pt idx="3">
                  <c:v>2.5449999999999999</c:v>
                </c:pt>
                <c:pt idx="4">
                  <c:v>2.4419999999999997</c:v>
                </c:pt>
                <c:pt idx="5">
                  <c:v>2.4550000000000001</c:v>
                </c:pt>
                <c:pt idx="6">
                  <c:v>2.5559999999999996</c:v>
                </c:pt>
                <c:pt idx="7">
                  <c:v>2.5825</c:v>
                </c:pt>
                <c:pt idx="8">
                  <c:v>2.6850000000000001</c:v>
                </c:pt>
                <c:pt idx="9">
                  <c:v>2.73</c:v>
                </c:pt>
                <c:pt idx="10">
                  <c:v>2.7</c:v>
                </c:pt>
                <c:pt idx="11">
                  <c:v>2.7000000000000006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1.4874999999999998</c:v>
                </c:pt>
                <c:pt idx="1">
                  <c:v>1.4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1.7174999999999998</c:v>
                </c:pt>
                <c:pt idx="5">
                  <c:v>1.6549999999999998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1.66</c:v>
                </c:pt>
                <c:pt idx="10">
                  <c:v>1.675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1.8404999999999998</c:v>
                </c:pt>
                <c:pt idx="1">
                  <c:v>1.8708333333333333</c:v>
                </c:pt>
                <c:pt idx="2">
                  <c:v>1.8765833333333333</c:v>
                </c:pt>
                <c:pt idx="3">
                  <c:v>1.9480833333333332</c:v>
                </c:pt>
                <c:pt idx="4">
                  <c:v>2.0233333333333334</c:v>
                </c:pt>
                <c:pt idx="5">
                  <c:v>2.08325</c:v>
                </c:pt>
                <c:pt idx="6">
                  <c:v>1.9561666666666664</c:v>
                </c:pt>
                <c:pt idx="7">
                  <c:v>2.0805000000000002</c:v>
                </c:pt>
                <c:pt idx="8">
                  <c:v>2.1620833333333338</c:v>
                </c:pt>
                <c:pt idx="9">
                  <c:v>2.1480000000000001</c:v>
                </c:pt>
                <c:pt idx="10">
                  <c:v>2.0785833333333339</c:v>
                </c:pt>
                <c:pt idx="11">
                  <c:v>1.9478333333333335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2.6280000000000001</c:v>
                </c:pt>
                <c:pt idx="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verde'!$C$12:$C$66</c:f>
              <c:numCache>
                <c:formatCode>0.00</c:formatCode>
                <c:ptCount val="55"/>
                <c:pt idx="0" formatCode="#,##0.00">
                  <c:v>0.42680000000000001</c:v>
                </c:pt>
                <c:pt idx="1">
                  <c:v>0.42680000000000001</c:v>
                </c:pt>
                <c:pt idx="2" formatCode="#,##0.00">
                  <c:v>0.42680000000000001</c:v>
                </c:pt>
                <c:pt idx="3" formatCode="#,##0.00">
                  <c:v>0.42680000000000001</c:v>
                </c:pt>
                <c:pt idx="4" formatCode="#,##0.00">
                  <c:v>0.42680000000000001</c:v>
                </c:pt>
                <c:pt idx="5" formatCode="#,##0.00">
                  <c:v>0.42680000000000001</c:v>
                </c:pt>
                <c:pt idx="6" formatCode="#,##0.00">
                  <c:v>0.42680000000000001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0.6</c:v>
                </c:pt>
                <c:pt idx="2" formatCode="#,##0.00">
                  <c:v>0.65</c:v>
                </c:pt>
                <c:pt idx="3" formatCode="#,##0.00">
                  <c:v>0.6</c:v>
                </c:pt>
                <c:pt idx="4" formatCode="#,##0.00">
                  <c:v>0.7</c:v>
                </c:pt>
                <c:pt idx="5" formatCode="#,##0.00">
                  <c:v>0.7</c:v>
                </c:pt>
                <c:pt idx="6" formatCode="#,##0.0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verde'!$F$12:$F$66</c:f>
              <c:numCache>
                <c:formatCode>0.00</c:formatCode>
                <c:ptCount val="55"/>
                <c:pt idx="0" formatCode="#,##0.00">
                  <c:v>2.64</c:v>
                </c:pt>
                <c:pt idx="1">
                  <c:v>2.64</c:v>
                </c:pt>
                <c:pt idx="2" formatCode="#,##0.00">
                  <c:v>2.62</c:v>
                </c:pt>
                <c:pt idx="3" formatCode="#,##0.00">
                  <c:v>2.62</c:v>
                </c:pt>
                <c:pt idx="4" formatCode="#,##0.00">
                  <c:v>2.62</c:v>
                </c:pt>
                <c:pt idx="5" formatCode="#,##0.00">
                  <c:v>2.6</c:v>
                </c:pt>
                <c:pt idx="6" formatCode="#,##0.0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43806" cy="1477563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67</xdr:row>
      <xdr:rowOff>6707</xdr:rowOff>
    </xdr:from>
    <xdr:to>
      <xdr:col>13</xdr:col>
      <xdr:colOff>5014</xdr:colOff>
      <xdr:row>67</xdr:row>
      <xdr:rowOff>185143</xdr:rowOff>
    </xdr:to>
    <xdr:sp macro="" textlink="">
      <xdr:nvSpPr>
        <xdr:cNvPr id="15" name="3 Cuadro de texto"/>
        <xdr:cNvSpPr txBox="1"/>
      </xdr:nvSpPr>
      <xdr:spPr>
        <a:xfrm>
          <a:off x="1" y="10457376"/>
          <a:ext cx="674629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12700</xdr:rowOff>
    </xdr:from>
    <xdr:to>
      <xdr:col>13</xdr:col>
      <xdr:colOff>5013</xdr:colOff>
      <xdr:row>68</xdr:row>
      <xdr:rowOff>3319</xdr:rowOff>
    </xdr:to>
    <xdr:sp macro="" textlink="">
      <xdr:nvSpPr>
        <xdr:cNvPr id="15" name="3 Cuadro de texto"/>
        <xdr:cNvSpPr txBox="1"/>
      </xdr:nvSpPr>
      <xdr:spPr>
        <a:xfrm>
          <a:off x="0" y="10947400"/>
          <a:ext cx="6748713" cy="181119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>
        <row r="101">
          <cell r="D101" t="str">
            <v>-</v>
          </cell>
          <cell r="F101" t="str">
            <v>-</v>
          </cell>
          <cell r="G101" t="str">
            <v>-</v>
          </cell>
        </row>
        <row r="102">
          <cell r="D102">
            <v>0.6</v>
          </cell>
          <cell r="F102">
            <v>0.85</v>
          </cell>
          <cell r="G102">
            <v>2.64</v>
          </cell>
        </row>
      </sheetData>
      <sheetData sheetId="3">
        <row r="101">
          <cell r="D101">
            <v>0.8</v>
          </cell>
          <cell r="F101" t="str">
            <v>1,00</v>
          </cell>
          <cell r="G101">
            <v>1.92</v>
          </cell>
        </row>
        <row r="102">
          <cell r="D102">
            <v>0.6</v>
          </cell>
          <cell r="F102">
            <v>0.85</v>
          </cell>
          <cell r="G102">
            <v>2.64</v>
          </cell>
        </row>
      </sheetData>
      <sheetData sheetId="4">
        <row r="101">
          <cell r="D101">
            <v>0.8</v>
          </cell>
          <cell r="F101" t="str">
            <v>1,00</v>
          </cell>
          <cell r="G101">
            <v>1.92</v>
          </cell>
        </row>
        <row r="102">
          <cell r="D102">
            <v>0.65</v>
          </cell>
          <cell r="F102">
            <v>0.9</v>
          </cell>
          <cell r="G102">
            <v>2.62</v>
          </cell>
        </row>
      </sheetData>
      <sheetData sheetId="5">
        <row r="101">
          <cell r="D101" t="str">
            <v>-</v>
          </cell>
          <cell r="F101" t="str">
            <v>-</v>
          </cell>
          <cell r="G101">
            <v>1.85</v>
          </cell>
        </row>
        <row r="102">
          <cell r="D102">
            <v>0.6</v>
          </cell>
          <cell r="F102">
            <v>0.85</v>
          </cell>
          <cell r="G102">
            <v>2.62</v>
          </cell>
        </row>
      </sheetData>
      <sheetData sheetId="6">
        <row r="101">
          <cell r="D101" t="str">
            <v>-</v>
          </cell>
          <cell r="F101" t="str">
            <v>-</v>
          </cell>
          <cell r="G101">
            <v>1.94</v>
          </cell>
        </row>
        <row r="102">
          <cell r="D102">
            <v>0.7</v>
          </cell>
          <cell r="F102">
            <v>0.95</v>
          </cell>
          <cell r="G102">
            <v>2.62</v>
          </cell>
        </row>
      </sheetData>
      <sheetData sheetId="7">
        <row r="102">
          <cell r="D102">
            <v>0.7</v>
          </cell>
          <cell r="F102">
            <v>0.95</v>
          </cell>
          <cell r="G102">
            <v>2.6</v>
          </cell>
        </row>
      </sheetData>
      <sheetData sheetId="8">
        <row r="102">
          <cell r="D102">
            <v>0.7</v>
          </cell>
          <cell r="F102">
            <v>0.95</v>
          </cell>
          <cell r="G102">
            <v>2.6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zoomScale="142" zoomScaleNormal="142" zoomScaleSheetLayoutView="130" workbookViewId="0">
      <selection activeCell="C18" sqref="C1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32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33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45.7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0.41699999999999998</v>
      </c>
      <c r="D12" s="31" t="str">
        <f>'[1]01'!$D$101</f>
        <v>-</v>
      </c>
      <c r="E12" s="31" t="str">
        <f>'[1]01'!$F$101</f>
        <v>-</v>
      </c>
      <c r="F12" s="31" t="str">
        <f>'[1]01'!$G$101</f>
        <v>-</v>
      </c>
    </row>
    <row r="13" spans="2:36" ht="9.9499999999999993" customHeight="1">
      <c r="B13" s="32">
        <v>2</v>
      </c>
      <c r="C13" s="35">
        <v>0.41699999999999998</v>
      </c>
      <c r="D13" s="35">
        <f>'[1]02'!$D$101</f>
        <v>0.8</v>
      </c>
      <c r="E13" s="35" t="str">
        <f>'[1]02'!$F$101</f>
        <v>1,00</v>
      </c>
      <c r="F13" s="35">
        <f>'[1]02'!$G$101</f>
        <v>1.92</v>
      </c>
    </row>
    <row r="14" spans="2:36" ht="9.9499999999999993" customHeight="1">
      <c r="B14" s="30">
        <v>3</v>
      </c>
      <c r="C14" s="31">
        <v>0.41699999999999998</v>
      </c>
      <c r="D14" s="31">
        <f>'[1]03'!$D$101</f>
        <v>0.8</v>
      </c>
      <c r="E14" s="31" t="str">
        <f>'[1]03'!$F$101</f>
        <v>1,00</v>
      </c>
      <c r="F14" s="31">
        <f>'[1]03'!$G$101</f>
        <v>1.92</v>
      </c>
    </row>
    <row r="15" spans="2:36" ht="9.9499999999999993" customHeight="1">
      <c r="B15" s="32">
        <v>4</v>
      </c>
      <c r="C15" s="33">
        <v>0.41699999999999998</v>
      </c>
      <c r="D15" s="33" t="str">
        <f>'[1]04'!$D$101</f>
        <v>-</v>
      </c>
      <c r="E15" s="33" t="str">
        <f>'[1]04'!$F$101</f>
        <v>-</v>
      </c>
      <c r="F15" s="33">
        <f>'[1]04'!$G$101</f>
        <v>1.85</v>
      </c>
    </row>
    <row r="16" spans="2:36" ht="9.9499999999999993" customHeight="1">
      <c r="B16" s="30">
        <v>5</v>
      </c>
      <c r="C16" s="31">
        <v>0.41699999999999998</v>
      </c>
      <c r="D16" s="31" t="str">
        <f>'[1]05'!$D$101</f>
        <v>-</v>
      </c>
      <c r="E16" s="31" t="str">
        <f>'[1]05'!$F$101</f>
        <v>-</v>
      </c>
      <c r="F16" s="31">
        <f>'[1]05'!$G$101</f>
        <v>1.94</v>
      </c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0.75</v>
      </c>
      <c r="U27" s="23">
        <v>0.63749999999999996</v>
      </c>
      <c r="V27" s="23">
        <v>0.64999999999999991</v>
      </c>
      <c r="W27" s="23">
        <v>0.6</v>
      </c>
      <c r="X27" s="23">
        <v>0.875</v>
      </c>
      <c r="Y27" s="23">
        <v>1</v>
      </c>
      <c r="Z27" s="23">
        <v>0.78</v>
      </c>
      <c r="AA27" s="23">
        <v>0.625</v>
      </c>
      <c r="AB27" s="23">
        <v>0.625</v>
      </c>
      <c r="AC27" s="23">
        <v>0.61999999999999988</v>
      </c>
      <c r="AD27" s="23">
        <v>0.7</v>
      </c>
      <c r="AE27" s="23">
        <v>0.55000000000000004</v>
      </c>
      <c r="AF27" s="24">
        <f t="shared" ref="AF27:AF31" si="0">AVERAGE(T27:AE27)</f>
        <v>0.70104166666666667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>
        <v>0.77499999999999991</v>
      </c>
      <c r="U28" s="23">
        <v>0.78750000000000009</v>
      </c>
      <c r="V28" s="23">
        <v>0.55000000000000004</v>
      </c>
      <c r="W28" s="23">
        <v>0.55000000000000004</v>
      </c>
      <c r="X28" s="23">
        <v>0.53749999999999998</v>
      </c>
      <c r="Y28" s="23">
        <v>0.8</v>
      </c>
      <c r="Z28" s="23">
        <v>0.79</v>
      </c>
      <c r="AA28" s="23">
        <v>0.75</v>
      </c>
      <c r="AB28" s="23">
        <v>0.73</v>
      </c>
      <c r="AC28" s="23">
        <v>0.65</v>
      </c>
      <c r="AD28" s="23">
        <v>0.65</v>
      </c>
      <c r="AE28" s="23">
        <v>0.61</v>
      </c>
      <c r="AF28" s="24">
        <f t="shared" si="0"/>
        <v>0.68166666666666664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0.6875</v>
      </c>
      <c r="U29" s="23">
        <v>0.76249999999999996</v>
      </c>
      <c r="V29" s="23">
        <v>0.72000000000000008</v>
      </c>
      <c r="W29" s="23">
        <v>0.65</v>
      </c>
      <c r="X29" s="23">
        <v>0.61250000000000004</v>
      </c>
      <c r="Y29" s="23">
        <v>0.76</v>
      </c>
      <c r="Z29" s="23">
        <v>0.9</v>
      </c>
      <c r="AA29" s="23">
        <v>1</v>
      </c>
      <c r="AB29" s="23">
        <v>0.85000000000000009</v>
      </c>
      <c r="AC29" s="23">
        <v>0.82</v>
      </c>
      <c r="AD29" s="23">
        <v>0.75</v>
      </c>
      <c r="AE29" s="23">
        <v>0.72000000000000008</v>
      </c>
      <c r="AF29" s="24">
        <f t="shared" si="0"/>
        <v>0.76937500000000014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0.8</v>
      </c>
      <c r="U30" s="23">
        <v>0.95</v>
      </c>
      <c r="V30" s="23">
        <v>0.91999999999999993</v>
      </c>
      <c r="W30" s="23">
        <v>0.6</v>
      </c>
      <c r="X30" s="23">
        <v>0.64999999999999991</v>
      </c>
      <c r="Y30" s="23">
        <v>0.85</v>
      </c>
      <c r="Z30" s="23">
        <v>0.6875</v>
      </c>
      <c r="AA30" s="23">
        <v>0.8</v>
      </c>
      <c r="AB30" s="23">
        <v>0.8</v>
      </c>
      <c r="AC30" s="23">
        <v>0.8</v>
      </c>
      <c r="AD30" s="23">
        <v>0.75</v>
      </c>
      <c r="AE30" s="23">
        <v>0.8</v>
      </c>
      <c r="AF30" s="24">
        <f t="shared" si="0"/>
        <v>0.7839583333333332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0.75</v>
      </c>
      <c r="U31" s="23">
        <v>0.71</v>
      </c>
      <c r="V31" s="23">
        <v>0.8</v>
      </c>
      <c r="W31" s="23">
        <v>0.7</v>
      </c>
      <c r="X31" s="23">
        <v>0.77999999999999992</v>
      </c>
      <c r="Y31" s="23">
        <v>0.9</v>
      </c>
      <c r="Z31" s="23">
        <v>0.9</v>
      </c>
      <c r="AA31" s="23">
        <v>0.9</v>
      </c>
      <c r="AB31" s="23">
        <v>0.9</v>
      </c>
      <c r="AC31" s="23">
        <v>0.83000000000000007</v>
      </c>
      <c r="AD31" s="23">
        <v>0.6875</v>
      </c>
      <c r="AE31" s="23">
        <v>0.63749999999999996</v>
      </c>
      <c r="AF31" s="24">
        <f t="shared" si="0"/>
        <v>0.79125000000000012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0.72</v>
      </c>
      <c r="U32" s="23">
        <v>0.85000000000000009</v>
      </c>
      <c r="V32" s="23">
        <v>0.77500000000000013</v>
      </c>
      <c r="W32" s="23">
        <v>0.6875</v>
      </c>
      <c r="X32" s="23">
        <v>0.69999999999999984</v>
      </c>
      <c r="Y32" s="23"/>
      <c r="Z32" s="23"/>
      <c r="AA32" s="23"/>
      <c r="AB32" s="23"/>
      <c r="AC32" s="23"/>
      <c r="AD32" s="23"/>
      <c r="AE32" s="23"/>
      <c r="AF32" s="24">
        <f t="shared" ref="AF32:AF35" si="1">AVERAGE(T32:AE32)</f>
        <v>0.74649999999999994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28</v>
      </c>
      <c r="T33" s="23">
        <f>MAX(T27:T32)</f>
        <v>0.8</v>
      </c>
      <c r="U33" s="23">
        <f t="shared" ref="U33:AE33" si="2">MAX(U27:U32)</f>
        <v>0.95</v>
      </c>
      <c r="V33" s="23">
        <f t="shared" si="2"/>
        <v>0.91999999999999993</v>
      </c>
      <c r="W33" s="23">
        <f t="shared" si="2"/>
        <v>0.7</v>
      </c>
      <c r="X33" s="23">
        <f t="shared" si="2"/>
        <v>0.875</v>
      </c>
      <c r="Y33" s="23">
        <f t="shared" si="2"/>
        <v>1</v>
      </c>
      <c r="Z33" s="23">
        <f t="shared" si="2"/>
        <v>0.9</v>
      </c>
      <c r="AA33" s="23">
        <f t="shared" si="2"/>
        <v>1</v>
      </c>
      <c r="AB33" s="23">
        <f t="shared" si="2"/>
        <v>0.9</v>
      </c>
      <c r="AC33" s="23">
        <f t="shared" si="2"/>
        <v>0.83000000000000007</v>
      </c>
      <c r="AD33" s="23">
        <f t="shared" si="2"/>
        <v>0.75</v>
      </c>
      <c r="AE33" s="23">
        <f t="shared" si="2"/>
        <v>0.8</v>
      </c>
      <c r="AF33" s="24">
        <f t="shared" si="1"/>
        <v>0.86875000000000002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29</v>
      </c>
      <c r="T34" s="23">
        <f>MIN(T27:T32)</f>
        <v>0.6875</v>
      </c>
      <c r="U34" s="23">
        <f t="shared" ref="U34:AE34" si="3">MIN(U27:U32)</f>
        <v>0.63749999999999996</v>
      </c>
      <c r="V34" s="23">
        <f t="shared" si="3"/>
        <v>0.55000000000000004</v>
      </c>
      <c r="W34" s="23">
        <f t="shared" si="3"/>
        <v>0.55000000000000004</v>
      </c>
      <c r="X34" s="23">
        <f t="shared" si="3"/>
        <v>0.53749999999999998</v>
      </c>
      <c r="Y34" s="23">
        <f t="shared" si="3"/>
        <v>0.76</v>
      </c>
      <c r="Z34" s="23">
        <f t="shared" si="3"/>
        <v>0.6875</v>
      </c>
      <c r="AA34" s="23">
        <f t="shared" si="3"/>
        <v>0.625</v>
      </c>
      <c r="AB34" s="23">
        <f t="shared" si="3"/>
        <v>0.625</v>
      </c>
      <c r="AC34" s="23">
        <f t="shared" si="3"/>
        <v>0.61999999999999988</v>
      </c>
      <c r="AD34" s="23">
        <f t="shared" si="3"/>
        <v>0.65</v>
      </c>
      <c r="AE34" s="23">
        <f t="shared" si="3"/>
        <v>0.55000000000000004</v>
      </c>
      <c r="AF34" s="24">
        <f t="shared" si="1"/>
        <v>0.62333333333333341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30</v>
      </c>
      <c r="T35" s="23">
        <f>AVERAGE(T27:T32)</f>
        <v>0.74708333333333332</v>
      </c>
      <c r="U35" s="23">
        <f t="shared" ref="U35:AE35" si="4">AVERAGE(U27:U32)</f>
        <v>0.78291666666666659</v>
      </c>
      <c r="V35" s="23">
        <f t="shared" si="4"/>
        <v>0.73583333333333334</v>
      </c>
      <c r="W35" s="23">
        <f t="shared" si="4"/>
        <v>0.63124999999999998</v>
      </c>
      <c r="X35" s="23">
        <f t="shared" si="4"/>
        <v>0.6925</v>
      </c>
      <c r="Y35" s="23">
        <f t="shared" si="4"/>
        <v>0.8620000000000001</v>
      </c>
      <c r="Z35" s="23">
        <f t="shared" si="4"/>
        <v>0.8115</v>
      </c>
      <c r="AA35" s="23">
        <f t="shared" si="4"/>
        <v>0.81500000000000006</v>
      </c>
      <c r="AB35" s="23">
        <f t="shared" si="4"/>
        <v>0.78099999999999992</v>
      </c>
      <c r="AC35" s="23">
        <f t="shared" si="4"/>
        <v>0.74399999999999999</v>
      </c>
      <c r="AD35" s="23">
        <f t="shared" si="4"/>
        <v>0.70750000000000002</v>
      </c>
      <c r="AE35" s="23">
        <f t="shared" si="4"/>
        <v>0.6635000000000002</v>
      </c>
      <c r="AF35" s="24">
        <f t="shared" si="1"/>
        <v>0.74784027777777784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31</v>
      </c>
      <c r="T39" s="23">
        <f t="shared" ref="T39:AE41" si="5">T33</f>
        <v>0.8</v>
      </c>
      <c r="U39" s="23">
        <f t="shared" si="5"/>
        <v>0.95</v>
      </c>
      <c r="V39" s="23">
        <f t="shared" si="5"/>
        <v>0.91999999999999993</v>
      </c>
      <c r="W39" s="23">
        <f t="shared" si="5"/>
        <v>0.7</v>
      </c>
      <c r="X39" s="23">
        <f t="shared" si="5"/>
        <v>0.875</v>
      </c>
      <c r="Y39" s="23">
        <f t="shared" si="5"/>
        <v>1</v>
      </c>
      <c r="Z39" s="23">
        <f t="shared" si="5"/>
        <v>0.9</v>
      </c>
      <c r="AA39" s="23">
        <f t="shared" si="5"/>
        <v>1</v>
      </c>
      <c r="AB39" s="23">
        <f t="shared" si="5"/>
        <v>0.9</v>
      </c>
      <c r="AC39" s="23">
        <f t="shared" si="5"/>
        <v>0.83000000000000007</v>
      </c>
      <c r="AD39" s="23">
        <f t="shared" si="5"/>
        <v>0.75</v>
      </c>
      <c r="AE39" s="23">
        <f t="shared" si="5"/>
        <v>0.8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5"/>
        <v>0.6875</v>
      </c>
      <c r="U40" s="23">
        <f t="shared" si="5"/>
        <v>0.63749999999999996</v>
      </c>
      <c r="V40" s="23">
        <f t="shared" si="5"/>
        <v>0.55000000000000004</v>
      </c>
      <c r="W40" s="23">
        <f t="shared" si="5"/>
        <v>0.55000000000000004</v>
      </c>
      <c r="X40" s="23">
        <f t="shared" si="5"/>
        <v>0.53749999999999998</v>
      </c>
      <c r="Y40" s="23">
        <f t="shared" si="5"/>
        <v>0.76</v>
      </c>
      <c r="Z40" s="23">
        <f t="shared" si="5"/>
        <v>0.6875</v>
      </c>
      <c r="AA40" s="23">
        <f t="shared" si="5"/>
        <v>0.625</v>
      </c>
      <c r="AB40" s="23">
        <f t="shared" si="5"/>
        <v>0.625</v>
      </c>
      <c r="AC40" s="23">
        <f t="shared" si="5"/>
        <v>0.61999999999999988</v>
      </c>
      <c r="AD40" s="23">
        <f t="shared" si="5"/>
        <v>0.65</v>
      </c>
      <c r="AE40" s="23">
        <f t="shared" si="5"/>
        <v>0.55000000000000004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5"/>
        <v>0.74708333333333332</v>
      </c>
      <c r="U41" s="26">
        <f t="shared" si="5"/>
        <v>0.78291666666666659</v>
      </c>
      <c r="V41" s="26">
        <f t="shared" si="5"/>
        <v>0.73583333333333334</v>
      </c>
      <c r="W41" s="26">
        <f t="shared" si="5"/>
        <v>0.63124999999999998</v>
      </c>
      <c r="X41" s="26">
        <f t="shared" si="5"/>
        <v>0.6925</v>
      </c>
      <c r="Y41" s="26">
        <f t="shared" si="5"/>
        <v>0.8620000000000001</v>
      </c>
      <c r="Z41" s="26">
        <f t="shared" si="5"/>
        <v>0.8115</v>
      </c>
      <c r="AA41" s="26">
        <f t="shared" si="5"/>
        <v>0.81500000000000006</v>
      </c>
      <c r="AB41" s="26">
        <f t="shared" si="5"/>
        <v>0.78099999999999992</v>
      </c>
      <c r="AC41" s="26">
        <f t="shared" si="5"/>
        <v>0.74399999999999999</v>
      </c>
      <c r="AD41" s="26">
        <f t="shared" si="5"/>
        <v>0.70750000000000002</v>
      </c>
      <c r="AE41" s="26">
        <f t="shared" si="5"/>
        <v>0.6635000000000002</v>
      </c>
      <c r="AF41" s="20"/>
    </row>
    <row r="42" spans="2:32" ht="9.9499999999999993" customHeight="1">
      <c r="B42" s="30">
        <v>31</v>
      </c>
      <c r="C42" s="37"/>
      <c r="D42" s="37"/>
      <c r="E42" s="37"/>
      <c r="F42" s="37"/>
      <c r="S42" s="22">
        <v>2026</v>
      </c>
      <c r="T42" s="27">
        <f>AVERAGE(D12:D16)</f>
        <v>0.8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8"/>
      <c r="D47" s="38"/>
      <c r="E47" s="38"/>
      <c r="F47" s="38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2020</v>
      </c>
      <c r="T48" s="23">
        <v>1.58</v>
      </c>
      <c r="U48" s="23">
        <v>1.5559999999999998</v>
      </c>
      <c r="V48" s="23">
        <v>1.5425</v>
      </c>
      <c r="W48" s="23">
        <v>1.94</v>
      </c>
      <c r="X48" s="23">
        <v>1.9849999999999999</v>
      </c>
      <c r="Y48" s="23">
        <v>2.1100000000000003</v>
      </c>
      <c r="Z48" s="23">
        <v>1.8440000000000001</v>
      </c>
      <c r="AA48" s="23">
        <v>2.29</v>
      </c>
      <c r="AB48" s="23">
        <v>2.3024999999999998</v>
      </c>
      <c r="AC48" s="23">
        <v>2.222</v>
      </c>
      <c r="AD48" s="23">
        <v>2.0925000000000002</v>
      </c>
      <c r="AE48" s="23">
        <v>1.98</v>
      </c>
      <c r="AF48" s="24">
        <f t="shared" ref="AF48:AF52" si="6">AVERAGE(T48:AE48)</f>
        <v>1.9537083333333334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1.7024999999999999</v>
      </c>
      <c r="U49" s="23">
        <v>1.7875000000000001</v>
      </c>
      <c r="V49" s="23">
        <v>1.855</v>
      </c>
      <c r="W49" s="23">
        <v>1.9359999999999999</v>
      </c>
      <c r="X49" s="23">
        <v>1.8399999999999999</v>
      </c>
      <c r="Y49" s="23">
        <v>1.6549999999999998</v>
      </c>
      <c r="Z49" s="23">
        <v>1.3519999999999999</v>
      </c>
      <c r="AA49" s="23">
        <v>1.4725000000000001</v>
      </c>
      <c r="AB49" s="23">
        <v>1.7575000000000003</v>
      </c>
      <c r="AC49" s="23">
        <v>1.66</v>
      </c>
      <c r="AD49" s="23">
        <v>1.7625000000000002</v>
      </c>
      <c r="AE49" s="23">
        <v>1.3820000000000001</v>
      </c>
      <c r="AF49" s="24">
        <f t="shared" si="6"/>
        <v>1.6802083333333335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1.4874999999999998</v>
      </c>
      <c r="U50" s="23">
        <v>1.4</v>
      </c>
      <c r="V50" s="23">
        <v>1.2979999999999998</v>
      </c>
      <c r="W50" s="23">
        <v>1.1775000000000002</v>
      </c>
      <c r="X50" s="23">
        <v>1.7174999999999998</v>
      </c>
      <c r="Y50" s="23">
        <v>1.8660000000000001</v>
      </c>
      <c r="Z50" s="23">
        <v>1.6274999999999999</v>
      </c>
      <c r="AA50" s="23">
        <v>1.7699999999999998</v>
      </c>
      <c r="AB50" s="23">
        <v>1.63</v>
      </c>
      <c r="AC50" s="23">
        <v>1.8480000000000001</v>
      </c>
      <c r="AD50" s="23">
        <v>1.675</v>
      </c>
      <c r="AE50" s="23">
        <v>1.25</v>
      </c>
      <c r="AF50" s="24">
        <f t="shared" si="6"/>
        <v>1.5622499999999997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1.4049999999999998</v>
      </c>
      <c r="U51" s="23">
        <v>1.67</v>
      </c>
      <c r="V51" s="23">
        <v>1.9460000000000002</v>
      </c>
      <c r="W51" s="23">
        <v>1.9675</v>
      </c>
      <c r="X51" s="23">
        <v>2.0375000000000001</v>
      </c>
      <c r="Y51" s="23">
        <v>1.9260000000000002</v>
      </c>
      <c r="Z51" s="23">
        <v>1.9724999999999999</v>
      </c>
      <c r="AA51" s="23">
        <v>1.97</v>
      </c>
      <c r="AB51" s="23">
        <v>1.9624999999999999</v>
      </c>
      <c r="AC51" s="23">
        <v>1.4824999999999999</v>
      </c>
      <c r="AD51" s="23">
        <v>1.504</v>
      </c>
      <c r="AE51" s="23">
        <v>1.58</v>
      </c>
      <c r="AF51" s="24">
        <f t="shared" si="6"/>
        <v>1.7852916666666669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1.7975000000000001</v>
      </c>
      <c r="U52" s="23">
        <v>1.8180000000000001</v>
      </c>
      <c r="V52" s="23">
        <v>1.7675000000000001</v>
      </c>
      <c r="W52" s="23">
        <v>1.57</v>
      </c>
      <c r="X52" s="23">
        <v>1.7719999999999998</v>
      </c>
      <c r="Y52" s="23">
        <v>1.89</v>
      </c>
      <c r="Z52" s="23">
        <v>1.8575000000000002</v>
      </c>
      <c r="AA52" s="23">
        <v>1.9059999999999999</v>
      </c>
      <c r="AB52" s="23">
        <v>1.9524999999999999</v>
      </c>
      <c r="AC52" s="23">
        <v>1.9319999999999999</v>
      </c>
      <c r="AD52" s="23">
        <v>1.9675</v>
      </c>
      <c r="AE52" s="23">
        <v>1.9524999999999999</v>
      </c>
      <c r="AF52" s="24">
        <f t="shared" si="6"/>
        <v>1.8485833333333332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1.966</v>
      </c>
      <c r="U53" s="23">
        <v>1.9875</v>
      </c>
      <c r="V53" s="23">
        <v>2.0975000000000001</v>
      </c>
      <c r="W53" s="23">
        <v>2.105</v>
      </c>
      <c r="X53" s="23">
        <v>2.2533333333333334</v>
      </c>
      <c r="Y53" s="23"/>
      <c r="Z53" s="23"/>
      <c r="AA53" s="23"/>
      <c r="AB53" s="23"/>
      <c r="AC53" s="23"/>
      <c r="AD53" s="23"/>
      <c r="AE53" s="23"/>
      <c r="AF53" s="24">
        <f t="shared" ref="AF53:AF56" si="7">AVERAGE(T53:AE53)</f>
        <v>2.081866666666667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28</v>
      </c>
      <c r="T54" s="23">
        <f>MAX(T48:T53)</f>
        <v>1.966</v>
      </c>
      <c r="U54" s="23">
        <f t="shared" ref="U54:AE54" si="8">MAX(U48:U53)</f>
        <v>1.9875</v>
      </c>
      <c r="V54" s="23">
        <f t="shared" si="8"/>
        <v>2.0975000000000001</v>
      </c>
      <c r="W54" s="23">
        <f t="shared" si="8"/>
        <v>2.105</v>
      </c>
      <c r="X54" s="23">
        <f t="shared" si="8"/>
        <v>2.2533333333333334</v>
      </c>
      <c r="Y54" s="23">
        <f t="shared" si="8"/>
        <v>2.1100000000000003</v>
      </c>
      <c r="Z54" s="23">
        <f t="shared" si="8"/>
        <v>1.9724999999999999</v>
      </c>
      <c r="AA54" s="23">
        <f t="shared" si="8"/>
        <v>2.29</v>
      </c>
      <c r="AB54" s="23">
        <f t="shared" si="8"/>
        <v>2.3024999999999998</v>
      </c>
      <c r="AC54" s="23">
        <f t="shared" si="8"/>
        <v>2.222</v>
      </c>
      <c r="AD54" s="23">
        <f t="shared" si="8"/>
        <v>2.0925000000000002</v>
      </c>
      <c r="AE54" s="23">
        <f t="shared" si="8"/>
        <v>1.98</v>
      </c>
      <c r="AF54" s="24">
        <f t="shared" si="7"/>
        <v>2.114902777777778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29</v>
      </c>
      <c r="T55" s="23">
        <f>MIN(T48:T53)</f>
        <v>1.4049999999999998</v>
      </c>
      <c r="U55" s="23">
        <f t="shared" ref="U55:AE55" si="9">MIN(U48:U53)</f>
        <v>1.4</v>
      </c>
      <c r="V55" s="23">
        <f t="shared" si="9"/>
        <v>1.2979999999999998</v>
      </c>
      <c r="W55" s="23">
        <f t="shared" si="9"/>
        <v>1.1775000000000002</v>
      </c>
      <c r="X55" s="23">
        <f t="shared" si="9"/>
        <v>1.7174999999999998</v>
      </c>
      <c r="Y55" s="23">
        <f t="shared" si="9"/>
        <v>1.6549999999999998</v>
      </c>
      <c r="Z55" s="23">
        <f t="shared" si="9"/>
        <v>1.3519999999999999</v>
      </c>
      <c r="AA55" s="23">
        <f t="shared" si="9"/>
        <v>1.4725000000000001</v>
      </c>
      <c r="AB55" s="23">
        <f t="shared" si="9"/>
        <v>1.63</v>
      </c>
      <c r="AC55" s="23">
        <f t="shared" si="9"/>
        <v>1.4824999999999999</v>
      </c>
      <c r="AD55" s="23">
        <f t="shared" si="9"/>
        <v>1.504</v>
      </c>
      <c r="AE55" s="23">
        <f t="shared" si="9"/>
        <v>1.25</v>
      </c>
      <c r="AF55" s="24">
        <f t="shared" si="7"/>
        <v>1.4453333333333331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30</v>
      </c>
      <c r="T56" s="23">
        <f>AVERAGE(T48:T53)</f>
        <v>1.6564166666666666</v>
      </c>
      <c r="U56" s="23">
        <f t="shared" ref="U56:AE56" si="10">AVERAGE(U48:U53)</f>
        <v>1.7031666666666665</v>
      </c>
      <c r="V56" s="23">
        <f t="shared" si="10"/>
        <v>1.7510833333333335</v>
      </c>
      <c r="W56" s="23">
        <f t="shared" si="10"/>
        <v>1.7826666666666666</v>
      </c>
      <c r="X56" s="23">
        <f t="shared" si="10"/>
        <v>1.9342222222222223</v>
      </c>
      <c r="Y56" s="23">
        <f t="shared" si="10"/>
        <v>1.8894000000000002</v>
      </c>
      <c r="Z56" s="23">
        <f t="shared" si="10"/>
        <v>1.7306999999999999</v>
      </c>
      <c r="AA56" s="23">
        <f t="shared" si="10"/>
        <v>1.8816999999999999</v>
      </c>
      <c r="AB56" s="23">
        <f t="shared" si="10"/>
        <v>1.921</v>
      </c>
      <c r="AC56" s="23">
        <f t="shared" si="10"/>
        <v>1.8288999999999997</v>
      </c>
      <c r="AD56" s="23">
        <f t="shared" si="10"/>
        <v>1.8003</v>
      </c>
      <c r="AE56" s="23">
        <f t="shared" si="10"/>
        <v>1.6289000000000002</v>
      </c>
      <c r="AF56" s="24">
        <f t="shared" si="7"/>
        <v>1.7923712962962968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31</v>
      </c>
      <c r="T60" s="23">
        <f t="shared" ref="T60:AE62" si="11">T54</f>
        <v>1.966</v>
      </c>
      <c r="U60" s="23">
        <f t="shared" si="11"/>
        <v>1.9875</v>
      </c>
      <c r="V60" s="23">
        <f t="shared" si="11"/>
        <v>2.0975000000000001</v>
      </c>
      <c r="W60" s="23">
        <f t="shared" si="11"/>
        <v>2.105</v>
      </c>
      <c r="X60" s="23">
        <f t="shared" si="11"/>
        <v>2.2533333333333334</v>
      </c>
      <c r="Y60" s="23">
        <f t="shared" si="11"/>
        <v>2.1100000000000003</v>
      </c>
      <c r="Z60" s="23">
        <f t="shared" si="11"/>
        <v>1.9724999999999999</v>
      </c>
      <c r="AA60" s="23">
        <f t="shared" si="11"/>
        <v>2.29</v>
      </c>
      <c r="AB60" s="23">
        <f t="shared" si="11"/>
        <v>2.3024999999999998</v>
      </c>
      <c r="AC60" s="23">
        <f t="shared" si="11"/>
        <v>2.222</v>
      </c>
      <c r="AD60" s="23">
        <f t="shared" si="11"/>
        <v>2.0925000000000002</v>
      </c>
      <c r="AE60" s="23">
        <f t="shared" si="11"/>
        <v>1.98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1"/>
        <v>1.4049999999999998</v>
      </c>
      <c r="U61" s="23">
        <f t="shared" si="11"/>
        <v>1.4</v>
      </c>
      <c r="V61" s="23">
        <f t="shared" si="11"/>
        <v>1.2979999999999998</v>
      </c>
      <c r="W61" s="23">
        <f t="shared" si="11"/>
        <v>1.1775000000000002</v>
      </c>
      <c r="X61" s="23">
        <f t="shared" si="11"/>
        <v>1.7174999999999998</v>
      </c>
      <c r="Y61" s="23">
        <f t="shared" si="11"/>
        <v>1.6549999999999998</v>
      </c>
      <c r="Z61" s="23">
        <f t="shared" si="11"/>
        <v>1.3519999999999999</v>
      </c>
      <c r="AA61" s="23">
        <f t="shared" si="11"/>
        <v>1.4725000000000001</v>
      </c>
      <c r="AB61" s="23">
        <f t="shared" si="11"/>
        <v>1.63</v>
      </c>
      <c r="AC61" s="23">
        <f t="shared" si="11"/>
        <v>1.4824999999999999</v>
      </c>
      <c r="AD61" s="23">
        <f t="shared" si="11"/>
        <v>1.504</v>
      </c>
      <c r="AE61" s="23">
        <f t="shared" si="11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1"/>
        <v>1.6564166666666666</v>
      </c>
      <c r="U62" s="26">
        <f t="shared" si="11"/>
        <v>1.7031666666666665</v>
      </c>
      <c r="V62" s="26">
        <f t="shared" si="11"/>
        <v>1.7510833333333335</v>
      </c>
      <c r="W62" s="26">
        <f t="shared" si="11"/>
        <v>1.7826666666666666</v>
      </c>
      <c r="X62" s="26">
        <f t="shared" si="11"/>
        <v>1.9342222222222223</v>
      </c>
      <c r="Y62" s="26">
        <f t="shared" si="11"/>
        <v>1.8894000000000002</v>
      </c>
      <c r="Z62" s="26">
        <f t="shared" si="11"/>
        <v>1.7306999999999999</v>
      </c>
      <c r="AA62" s="26">
        <f t="shared" si="11"/>
        <v>1.8816999999999999</v>
      </c>
      <c r="AB62" s="26">
        <f t="shared" si="11"/>
        <v>1.921</v>
      </c>
      <c r="AC62" s="26">
        <f t="shared" si="11"/>
        <v>1.8288999999999997</v>
      </c>
      <c r="AD62" s="26">
        <f t="shared" si="11"/>
        <v>1.8003</v>
      </c>
      <c r="AE62" s="26">
        <f t="shared" si="11"/>
        <v>1.6289000000000002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1.9074999999999998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ref="R72:R91" si="12">(D12-C12)/C12</f>
        <v>#VALUE!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2"/>
        <v>0.91846522781774598</v>
      </c>
      <c r="S73" s="28"/>
    </row>
    <row r="74" spans="2:31">
      <c r="B74"/>
      <c r="C74"/>
      <c r="D74"/>
      <c r="E74"/>
      <c r="F74"/>
      <c r="R74" s="17">
        <f t="shared" si="12"/>
        <v>0.91846522781774598</v>
      </c>
      <c r="S74" s="28"/>
    </row>
    <row r="75" spans="2:31">
      <c r="R75" s="17" t="e">
        <f t="shared" si="12"/>
        <v>#VALUE!</v>
      </c>
      <c r="S75" s="28"/>
    </row>
    <row r="76" spans="2:31">
      <c r="R76" s="17" t="e">
        <f t="shared" si="12"/>
        <v>#VALUE!</v>
      </c>
    </row>
    <row r="77" spans="2:31">
      <c r="R77" s="17" t="e">
        <f t="shared" si="12"/>
        <v>#DIV/0!</v>
      </c>
    </row>
    <row r="78" spans="2:31">
      <c r="R78" s="17" t="e">
        <f t="shared" si="12"/>
        <v>#DIV/0!</v>
      </c>
    </row>
    <row r="79" spans="2:31">
      <c r="R79" s="17" t="e">
        <f t="shared" si="12"/>
        <v>#DIV/0!</v>
      </c>
    </row>
    <row r="80" spans="2:31">
      <c r="R80" s="17" t="e">
        <f t="shared" si="12"/>
        <v>#DIV/0!</v>
      </c>
    </row>
    <row r="81" spans="18:18">
      <c r="R81" s="17" t="e">
        <f t="shared" si="12"/>
        <v>#DIV/0!</v>
      </c>
    </row>
    <row r="82" spans="18:18">
      <c r="R82" s="17" t="e">
        <f t="shared" si="12"/>
        <v>#DIV/0!</v>
      </c>
    </row>
    <row r="83" spans="18:18">
      <c r="R83" s="17" t="e">
        <f t="shared" si="12"/>
        <v>#DIV/0!</v>
      </c>
    </row>
    <row r="84" spans="18:18">
      <c r="R84" s="17" t="e">
        <f t="shared" si="12"/>
        <v>#DIV/0!</v>
      </c>
    </row>
    <row r="85" spans="18:18">
      <c r="R85" s="17" t="e">
        <f t="shared" si="12"/>
        <v>#DIV/0!</v>
      </c>
    </row>
    <row r="86" spans="18:18">
      <c r="R86" s="17" t="e">
        <f t="shared" si="12"/>
        <v>#DIV/0!</v>
      </c>
    </row>
    <row r="87" spans="18:18">
      <c r="R87" s="17" t="e">
        <f t="shared" si="12"/>
        <v>#DIV/0!</v>
      </c>
    </row>
    <row r="88" spans="18:18">
      <c r="R88" s="17" t="e">
        <f t="shared" si="12"/>
        <v>#DIV/0!</v>
      </c>
    </row>
    <row r="89" spans="18:18">
      <c r="R89" s="17" t="e">
        <f t="shared" si="12"/>
        <v>#DIV/0!</v>
      </c>
    </row>
    <row r="90" spans="18:18">
      <c r="R90" s="17" t="e">
        <f t="shared" si="12"/>
        <v>#DIV/0!</v>
      </c>
    </row>
    <row r="91" spans="18:18">
      <c r="R91" s="17" t="e">
        <f t="shared" si="12"/>
        <v>#DIV/0!</v>
      </c>
    </row>
    <row r="92" spans="18:18">
      <c r="R92" s="17" t="e">
        <f>(D32-C32)/C32</f>
        <v>#DIV/0!</v>
      </c>
    </row>
    <row r="93" spans="18:18">
      <c r="R93" s="17" t="e">
        <f>(D33-C33)/C33</f>
        <v>#DIV/0!</v>
      </c>
    </row>
    <row r="94" spans="18:18">
      <c r="R94" s="17" t="e">
        <f t="shared" ref="R94:R113" si="13">(D34-C34)/C34</f>
        <v>#DIV/0!</v>
      </c>
    </row>
    <row r="95" spans="18:18">
      <c r="R95" s="17" t="e">
        <f t="shared" si="13"/>
        <v>#DIV/0!</v>
      </c>
    </row>
    <row r="96" spans="18:18">
      <c r="R96" s="17" t="e">
        <f t="shared" si="13"/>
        <v>#DIV/0!</v>
      </c>
    </row>
    <row r="97" spans="18:18">
      <c r="R97" s="17" t="e">
        <f t="shared" si="13"/>
        <v>#DIV/0!</v>
      </c>
    </row>
    <row r="98" spans="18:18">
      <c r="R98" s="17" t="e">
        <f t="shared" si="13"/>
        <v>#DIV/0!</v>
      </c>
    </row>
    <row r="99" spans="18:18">
      <c r="R99" s="17" t="e">
        <f t="shared" si="13"/>
        <v>#DIV/0!</v>
      </c>
    </row>
    <row r="100" spans="18:18">
      <c r="R100" s="17" t="e">
        <f t="shared" si="13"/>
        <v>#DIV/0!</v>
      </c>
    </row>
    <row r="101" spans="18:18">
      <c r="R101" s="17" t="e">
        <f t="shared" si="13"/>
        <v>#DIV/0!</v>
      </c>
    </row>
    <row r="102" spans="18:18">
      <c r="R102" s="17" t="e">
        <f t="shared" si="13"/>
        <v>#DIV/0!</v>
      </c>
    </row>
    <row r="103" spans="18:18">
      <c r="R103" s="17" t="e">
        <f t="shared" si="13"/>
        <v>#DIV/0!</v>
      </c>
    </row>
    <row r="104" spans="18:18">
      <c r="R104" s="17" t="e">
        <f t="shared" si="13"/>
        <v>#DIV/0!</v>
      </c>
    </row>
    <row r="105" spans="18:18">
      <c r="R105" s="17" t="e">
        <f t="shared" si="13"/>
        <v>#DIV/0!</v>
      </c>
    </row>
    <row r="106" spans="18:18">
      <c r="R106" s="17" t="e">
        <f t="shared" si="13"/>
        <v>#DIV/0!</v>
      </c>
    </row>
    <row r="107" spans="18:18">
      <c r="R107" s="17" t="e">
        <f t="shared" si="13"/>
        <v>#DIV/0!</v>
      </c>
    </row>
    <row r="108" spans="18:18">
      <c r="R108" s="17" t="e">
        <f t="shared" si="13"/>
        <v>#DIV/0!</v>
      </c>
    </row>
    <row r="109" spans="18:18">
      <c r="R109" s="17" t="e">
        <f t="shared" si="13"/>
        <v>#DIV/0!</v>
      </c>
    </row>
    <row r="110" spans="18:18">
      <c r="R110" s="17" t="e">
        <f t="shared" si="13"/>
        <v>#DIV/0!</v>
      </c>
    </row>
    <row r="111" spans="18:18">
      <c r="R111" s="17" t="e">
        <f t="shared" si="13"/>
        <v>#DIV/0!</v>
      </c>
    </row>
    <row r="112" spans="18:18">
      <c r="R112" s="17" t="e">
        <f t="shared" si="13"/>
        <v>#DIV/0!</v>
      </c>
    </row>
    <row r="113" spans="18:18">
      <c r="R113" s="17" t="e">
        <f t="shared" si="13"/>
        <v>#DIV/0!</v>
      </c>
    </row>
    <row r="114" spans="18:18">
      <c r="R114" s="17" t="e">
        <f t="shared" ref="R114:R124" si="14">(D55-C55)/C55</f>
        <v>#DIV/0!</v>
      </c>
    </row>
    <row r="115" spans="18:18">
      <c r="R115" s="17" t="e">
        <f t="shared" si="14"/>
        <v>#DIV/0!</v>
      </c>
    </row>
    <row r="116" spans="18:18">
      <c r="R116" s="17" t="e">
        <f t="shared" si="14"/>
        <v>#DIV/0!</v>
      </c>
    </row>
    <row r="117" spans="18:18">
      <c r="R117" s="17" t="e">
        <f t="shared" si="14"/>
        <v>#DIV/0!</v>
      </c>
    </row>
    <row r="118" spans="18:18">
      <c r="R118" s="17" t="e">
        <f t="shared" si="14"/>
        <v>#DIV/0!</v>
      </c>
    </row>
    <row r="119" spans="18:18">
      <c r="R119" s="17" t="e">
        <f t="shared" si="14"/>
        <v>#DIV/0!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C20" sqref="C2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27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22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34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55.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0.42680000000000001</v>
      </c>
      <c r="D12" s="31">
        <f>'[1]01'!$D$102</f>
        <v>0.6</v>
      </c>
      <c r="E12" s="31">
        <f>'[1]01'!$F$102</f>
        <v>0.85</v>
      </c>
      <c r="F12" s="31">
        <f>'[1]01'!$G$102</f>
        <v>2.64</v>
      </c>
    </row>
    <row r="13" spans="2:36" ht="9.9499999999999993" customHeight="1">
      <c r="B13" s="32">
        <v>2</v>
      </c>
      <c r="C13" s="35">
        <v>0.42680000000000001</v>
      </c>
      <c r="D13" s="35">
        <f>'[1]02'!$D$102</f>
        <v>0.6</v>
      </c>
      <c r="E13" s="35">
        <f>'[1]02'!$F$102</f>
        <v>0.85</v>
      </c>
      <c r="F13" s="35">
        <f>'[1]02'!$G$102</f>
        <v>2.64</v>
      </c>
    </row>
    <row r="14" spans="2:36" ht="9.9499999999999993" customHeight="1">
      <c r="B14" s="30">
        <v>3</v>
      </c>
      <c r="C14" s="31">
        <v>0.42680000000000001</v>
      </c>
      <c r="D14" s="31">
        <f>'[1]03'!$D$102</f>
        <v>0.65</v>
      </c>
      <c r="E14" s="31">
        <f>'[1]03'!$F$102</f>
        <v>0.9</v>
      </c>
      <c r="F14" s="31">
        <f>'[1]03'!$G$102</f>
        <v>2.62</v>
      </c>
    </row>
    <row r="15" spans="2:36" ht="9.9499999999999993" customHeight="1">
      <c r="B15" s="32">
        <v>4</v>
      </c>
      <c r="C15" s="33">
        <v>0.42680000000000001</v>
      </c>
      <c r="D15" s="33">
        <f>'[1]04'!$D$102</f>
        <v>0.6</v>
      </c>
      <c r="E15" s="33">
        <f>'[1]04'!$F$102</f>
        <v>0.85</v>
      </c>
      <c r="F15" s="33">
        <f>'[1]04'!$G$102</f>
        <v>2.62</v>
      </c>
    </row>
    <row r="16" spans="2:36" ht="9.9499999999999993" customHeight="1">
      <c r="B16" s="30">
        <v>5</v>
      </c>
      <c r="C16" s="31">
        <v>0.42680000000000001</v>
      </c>
      <c r="D16" s="31">
        <f>'[1]05'!$D$102</f>
        <v>0.7</v>
      </c>
      <c r="E16" s="31">
        <f>'[1]05'!$F$102</f>
        <v>0.95</v>
      </c>
      <c r="F16" s="31">
        <f>'[1]05'!$G$102</f>
        <v>2.62</v>
      </c>
    </row>
    <row r="17" spans="2:32" ht="9.9499999999999993" customHeight="1">
      <c r="B17" s="32">
        <v>6</v>
      </c>
      <c r="C17" s="33">
        <v>0.42680000000000001</v>
      </c>
      <c r="D17" s="33">
        <f>'[1]06'!$D$102</f>
        <v>0.7</v>
      </c>
      <c r="E17" s="33">
        <f>'[1]06'!$F$102</f>
        <v>0.95</v>
      </c>
      <c r="F17" s="33">
        <f>'[1]06'!$G$102</f>
        <v>2.6</v>
      </c>
    </row>
    <row r="18" spans="2:32" ht="9.9499999999999993" customHeight="1">
      <c r="B18" s="30">
        <v>7</v>
      </c>
      <c r="C18" s="31">
        <v>0.42680000000000001</v>
      </c>
      <c r="D18" s="31">
        <f>'[1]07'!$D$102</f>
        <v>0.7</v>
      </c>
      <c r="E18" s="31">
        <f>'[1]07'!$F$102</f>
        <v>0.95</v>
      </c>
      <c r="F18" s="31">
        <f>'[1]07'!$G$102</f>
        <v>2.6</v>
      </c>
      <c r="S18" s="16" t="s">
        <v>26</v>
      </c>
    </row>
    <row r="19" spans="2:32" ht="9.9499999999999993" customHeight="1">
      <c r="B19" s="32">
        <v>8</v>
      </c>
      <c r="C19" s="33"/>
      <c r="D19" s="33"/>
      <c r="E19" s="33"/>
      <c r="F19" s="33"/>
      <c r="S19" s="16" t="s">
        <v>25</v>
      </c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24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0.48000000000000009</v>
      </c>
      <c r="U27" s="23">
        <v>0.52500000000000002</v>
      </c>
      <c r="V27" s="23">
        <v>0.45</v>
      </c>
      <c r="W27" s="23">
        <v>0.49000000000000005</v>
      </c>
      <c r="X27" s="23">
        <v>0.57499999999999996</v>
      </c>
      <c r="Y27" s="23">
        <v>0.73333333333333339</v>
      </c>
      <c r="Z27" s="23">
        <v>0.6333333333333333</v>
      </c>
      <c r="AA27" s="23">
        <v>0.47499999999999998</v>
      </c>
      <c r="AB27" s="23">
        <v>0.5</v>
      </c>
      <c r="AC27" s="23">
        <v>0.54</v>
      </c>
      <c r="AD27" s="23">
        <v>0.4375</v>
      </c>
      <c r="AE27" s="23">
        <v>0.42</v>
      </c>
      <c r="AF27" s="24">
        <f t="shared" ref="AF27:AF31" si="0">AVERAGE(T27:AE27)</f>
        <v>0.52159722222222216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>
        <v>0.5625</v>
      </c>
      <c r="U28" s="23">
        <v>0.48750000000000004</v>
      </c>
      <c r="V28" s="23">
        <v>0.45</v>
      </c>
      <c r="W28" s="23">
        <v>0.49000000000000005</v>
      </c>
      <c r="X28" s="23">
        <v>0.47499999999999998</v>
      </c>
      <c r="Y28" s="23">
        <v>0.5</v>
      </c>
      <c r="Z28" s="23">
        <v>0.58000000000000007</v>
      </c>
      <c r="AA28" s="23">
        <v>0.6</v>
      </c>
      <c r="AB28" s="23">
        <v>0.53</v>
      </c>
      <c r="AC28" s="23">
        <v>0.48749999999999999</v>
      </c>
      <c r="AD28" s="23">
        <v>0.42500000000000004</v>
      </c>
      <c r="AE28" s="23">
        <v>0.40000000000000008</v>
      </c>
      <c r="AF28" s="24">
        <f t="shared" si="0"/>
        <v>0.49895833333333334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0.46250000000000002</v>
      </c>
      <c r="U29" s="23">
        <v>0.57499999999999996</v>
      </c>
      <c r="V29" s="23">
        <v>0.57000000000000006</v>
      </c>
      <c r="W29" s="23">
        <v>0.625</v>
      </c>
      <c r="X29" s="23">
        <v>0.57999999999999996</v>
      </c>
      <c r="Y29" s="23">
        <v>0.66999999999999993</v>
      </c>
      <c r="Z29" s="23">
        <v>0.8</v>
      </c>
      <c r="AA29" s="23">
        <v>0.80000000000000016</v>
      </c>
      <c r="AB29" s="23">
        <v>0.8</v>
      </c>
      <c r="AC29" s="23">
        <v>0.57000000000000006</v>
      </c>
      <c r="AD29" s="23">
        <v>0.4375</v>
      </c>
      <c r="AE29" s="23">
        <v>0.42599999999999999</v>
      </c>
      <c r="AF29" s="24">
        <f t="shared" si="0"/>
        <v>0.60966666666666669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0.38500000000000001</v>
      </c>
      <c r="U30" s="23">
        <v>0.52499999999999991</v>
      </c>
      <c r="V30" s="23">
        <v>0.59000000000000008</v>
      </c>
      <c r="W30" s="23">
        <v>0.58750000000000002</v>
      </c>
      <c r="X30" s="23">
        <v>0.66249999999999998</v>
      </c>
      <c r="Y30" s="23">
        <v>0.69000000000000006</v>
      </c>
      <c r="Z30" s="23">
        <v>0.6875</v>
      </c>
      <c r="AA30" s="23">
        <v>0.73000000000000009</v>
      </c>
      <c r="AB30" s="23">
        <v>0.83749999999999991</v>
      </c>
      <c r="AC30" s="23">
        <v>0.67500000000000004</v>
      </c>
      <c r="AD30" s="23">
        <v>0.57000000000000006</v>
      </c>
      <c r="AE30" s="23">
        <v>0.625</v>
      </c>
      <c r="AF30" s="24">
        <f t="shared" si="0"/>
        <v>0.63041666666666674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0.6</v>
      </c>
      <c r="U31" s="23">
        <v>0.6</v>
      </c>
      <c r="V31" s="23">
        <v>0.6</v>
      </c>
      <c r="W31" s="23">
        <v>0.5625</v>
      </c>
      <c r="X31" s="23">
        <v>0.59</v>
      </c>
      <c r="Y31" s="23">
        <v>0.6</v>
      </c>
      <c r="Z31" s="23">
        <v>0.6</v>
      </c>
      <c r="AA31" s="23">
        <v>0.6</v>
      </c>
      <c r="AB31" s="23">
        <v>0.82499999999999996</v>
      </c>
      <c r="AC31" s="23">
        <v>0.64</v>
      </c>
      <c r="AD31" s="23">
        <v>0.5625</v>
      </c>
      <c r="AE31" s="23">
        <v>0.625</v>
      </c>
      <c r="AF31" s="24">
        <f t="shared" si="0"/>
        <v>0.61708333333333332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0.7</v>
      </c>
      <c r="U32" s="23">
        <v>0.85000000000000009</v>
      </c>
      <c r="V32" s="23">
        <v>0.73749999999999993</v>
      </c>
      <c r="W32" s="23">
        <v>0.67499999999999993</v>
      </c>
      <c r="X32" s="23">
        <v>0.65</v>
      </c>
      <c r="Y32" s="23">
        <v>0.77499999999999991</v>
      </c>
      <c r="Z32" s="23">
        <v>0.84000000000000008</v>
      </c>
      <c r="AA32" s="23">
        <v>0.89999999999999991</v>
      </c>
      <c r="AB32" s="23">
        <v>1</v>
      </c>
      <c r="AC32" s="23">
        <v>0.76</v>
      </c>
      <c r="AD32" s="23">
        <v>0.6</v>
      </c>
      <c r="AE32" s="23">
        <v>0.6</v>
      </c>
      <c r="AF32" s="24">
        <f t="shared" ref="AF32:AF35" si="1">AVERAGE(T32:AE32)</f>
        <v>0.75729166666666659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28</v>
      </c>
      <c r="T33" s="23">
        <f>MAX(T27:T32)</f>
        <v>0.7</v>
      </c>
      <c r="U33" s="23">
        <f t="shared" ref="U33:AE33" si="2">MAX(U27:U32)</f>
        <v>0.85000000000000009</v>
      </c>
      <c r="V33" s="23">
        <f t="shared" si="2"/>
        <v>0.73749999999999993</v>
      </c>
      <c r="W33" s="23">
        <f t="shared" si="2"/>
        <v>0.67499999999999993</v>
      </c>
      <c r="X33" s="23">
        <f t="shared" si="2"/>
        <v>0.66249999999999998</v>
      </c>
      <c r="Y33" s="23">
        <f t="shared" si="2"/>
        <v>0.77499999999999991</v>
      </c>
      <c r="Z33" s="23">
        <f t="shared" si="2"/>
        <v>0.84000000000000008</v>
      </c>
      <c r="AA33" s="23">
        <f t="shared" si="2"/>
        <v>0.89999999999999991</v>
      </c>
      <c r="AB33" s="23">
        <f t="shared" si="2"/>
        <v>1</v>
      </c>
      <c r="AC33" s="23">
        <f t="shared" si="2"/>
        <v>0.76</v>
      </c>
      <c r="AD33" s="23">
        <f t="shared" si="2"/>
        <v>0.6</v>
      </c>
      <c r="AE33" s="23">
        <f t="shared" si="2"/>
        <v>0.625</v>
      </c>
      <c r="AF33" s="24">
        <f t="shared" si="1"/>
        <v>0.76041666666666663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29</v>
      </c>
      <c r="T34" s="23">
        <f>MIN(T27:T32)</f>
        <v>0.38500000000000001</v>
      </c>
      <c r="U34" s="23">
        <f t="shared" ref="U34:AE34" si="3">MIN(U27:U32)</f>
        <v>0.48750000000000004</v>
      </c>
      <c r="V34" s="23">
        <f t="shared" si="3"/>
        <v>0.45</v>
      </c>
      <c r="W34" s="23">
        <f t="shared" si="3"/>
        <v>0.49000000000000005</v>
      </c>
      <c r="X34" s="23">
        <f t="shared" si="3"/>
        <v>0.47499999999999998</v>
      </c>
      <c r="Y34" s="23">
        <f t="shared" si="3"/>
        <v>0.5</v>
      </c>
      <c r="Z34" s="23">
        <f t="shared" si="3"/>
        <v>0.58000000000000007</v>
      </c>
      <c r="AA34" s="23">
        <f t="shared" si="3"/>
        <v>0.47499999999999998</v>
      </c>
      <c r="AB34" s="23">
        <f t="shared" si="3"/>
        <v>0.5</v>
      </c>
      <c r="AC34" s="23">
        <f t="shared" si="3"/>
        <v>0.48749999999999999</v>
      </c>
      <c r="AD34" s="23">
        <f t="shared" si="3"/>
        <v>0.42500000000000004</v>
      </c>
      <c r="AE34" s="23">
        <f t="shared" si="3"/>
        <v>0.40000000000000008</v>
      </c>
      <c r="AF34" s="24">
        <f t="shared" si="1"/>
        <v>0.47125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30</v>
      </c>
      <c r="T35" s="23">
        <f>AVERAGE(T27:T32)</f>
        <v>0.53166666666666662</v>
      </c>
      <c r="U35" s="23">
        <f t="shared" ref="U35:AE35" si="4">AVERAGE(U27:U32)</f>
        <v>0.59375</v>
      </c>
      <c r="V35" s="23">
        <f t="shared" si="4"/>
        <v>0.56625000000000003</v>
      </c>
      <c r="W35" s="23">
        <f t="shared" si="4"/>
        <v>0.57166666666666666</v>
      </c>
      <c r="X35" s="23">
        <f t="shared" si="4"/>
        <v>0.58875</v>
      </c>
      <c r="Y35" s="23">
        <f t="shared" si="4"/>
        <v>0.66138888888888892</v>
      </c>
      <c r="Z35" s="23">
        <f t="shared" si="4"/>
        <v>0.69013888888888897</v>
      </c>
      <c r="AA35" s="23">
        <f t="shared" si="4"/>
        <v>0.6841666666666667</v>
      </c>
      <c r="AB35" s="23">
        <f t="shared" si="4"/>
        <v>0.74874999999999992</v>
      </c>
      <c r="AC35" s="23">
        <f t="shared" si="4"/>
        <v>0.61208333333333342</v>
      </c>
      <c r="AD35" s="23">
        <f t="shared" si="4"/>
        <v>0.50541666666666674</v>
      </c>
      <c r="AE35" s="23">
        <f t="shared" si="4"/>
        <v>0.51600000000000001</v>
      </c>
      <c r="AF35" s="24">
        <f t="shared" si="1"/>
        <v>0.60583564814814828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31</v>
      </c>
      <c r="T39" s="23">
        <f t="shared" ref="T39:AE41" si="5">T33</f>
        <v>0.7</v>
      </c>
      <c r="U39" s="23">
        <f t="shared" si="5"/>
        <v>0.85000000000000009</v>
      </c>
      <c r="V39" s="23">
        <f t="shared" si="5"/>
        <v>0.73749999999999993</v>
      </c>
      <c r="W39" s="23">
        <f t="shared" si="5"/>
        <v>0.67499999999999993</v>
      </c>
      <c r="X39" s="23">
        <f t="shared" si="5"/>
        <v>0.66249999999999998</v>
      </c>
      <c r="Y39" s="23">
        <f t="shared" si="5"/>
        <v>0.77499999999999991</v>
      </c>
      <c r="Z39" s="23">
        <f t="shared" si="5"/>
        <v>0.84000000000000008</v>
      </c>
      <c r="AA39" s="23">
        <f t="shared" si="5"/>
        <v>0.89999999999999991</v>
      </c>
      <c r="AB39" s="23">
        <f t="shared" si="5"/>
        <v>1</v>
      </c>
      <c r="AC39" s="23">
        <f t="shared" si="5"/>
        <v>0.76</v>
      </c>
      <c r="AD39" s="23">
        <f t="shared" si="5"/>
        <v>0.6</v>
      </c>
      <c r="AE39" s="23">
        <f t="shared" si="5"/>
        <v>0.625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5"/>
        <v>0.38500000000000001</v>
      </c>
      <c r="U40" s="23">
        <f t="shared" si="5"/>
        <v>0.48750000000000004</v>
      </c>
      <c r="V40" s="23">
        <f t="shared" si="5"/>
        <v>0.45</v>
      </c>
      <c r="W40" s="23">
        <f t="shared" si="5"/>
        <v>0.49000000000000005</v>
      </c>
      <c r="X40" s="23">
        <f t="shared" si="5"/>
        <v>0.47499999999999998</v>
      </c>
      <c r="Y40" s="23">
        <f t="shared" si="5"/>
        <v>0.5</v>
      </c>
      <c r="Z40" s="23">
        <f t="shared" si="5"/>
        <v>0.58000000000000007</v>
      </c>
      <c r="AA40" s="23">
        <f t="shared" si="5"/>
        <v>0.47499999999999998</v>
      </c>
      <c r="AB40" s="23">
        <f t="shared" si="5"/>
        <v>0.5</v>
      </c>
      <c r="AC40" s="23">
        <f t="shared" si="5"/>
        <v>0.48749999999999999</v>
      </c>
      <c r="AD40" s="23">
        <f t="shared" si="5"/>
        <v>0.42500000000000004</v>
      </c>
      <c r="AE40" s="23">
        <f t="shared" si="5"/>
        <v>0.40000000000000008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5"/>
        <v>0.53166666666666662</v>
      </c>
      <c r="U41" s="26">
        <f t="shared" si="5"/>
        <v>0.59375</v>
      </c>
      <c r="V41" s="26">
        <f t="shared" si="5"/>
        <v>0.56625000000000003</v>
      </c>
      <c r="W41" s="26">
        <f t="shared" si="5"/>
        <v>0.57166666666666666</v>
      </c>
      <c r="X41" s="26">
        <f t="shared" si="5"/>
        <v>0.58875</v>
      </c>
      <c r="Y41" s="26">
        <f t="shared" si="5"/>
        <v>0.66138888888888892</v>
      </c>
      <c r="Z41" s="26">
        <f t="shared" si="5"/>
        <v>0.69013888888888897</v>
      </c>
      <c r="AA41" s="26">
        <f t="shared" si="5"/>
        <v>0.6841666666666667</v>
      </c>
      <c r="AB41" s="26">
        <f t="shared" si="5"/>
        <v>0.74874999999999992</v>
      </c>
      <c r="AC41" s="26">
        <f t="shared" si="5"/>
        <v>0.61208333333333342</v>
      </c>
      <c r="AD41" s="26">
        <f t="shared" si="5"/>
        <v>0.50541666666666674</v>
      </c>
      <c r="AE41" s="26">
        <f t="shared" si="5"/>
        <v>0.51600000000000001</v>
      </c>
      <c r="AF41" s="20"/>
    </row>
    <row r="42" spans="2:32" ht="9.9499999999999993" customHeight="1">
      <c r="B42" s="30">
        <v>31</v>
      </c>
      <c r="C42" s="36"/>
      <c r="D42" s="36"/>
      <c r="E42" s="30"/>
      <c r="F42" s="30"/>
      <c r="S42" s="22">
        <v>2026</v>
      </c>
      <c r="T42" s="27">
        <f>AVERAGE(D12:D16)</f>
        <v>0.63000000000000012</v>
      </c>
      <c r="U42" s="27">
        <f>AVERAGE(D17:D20)</f>
        <v>0.7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9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/>
      <c r="D48" s="37"/>
      <c r="E48" s="37"/>
      <c r="F48" s="37"/>
      <c r="S48" s="22">
        <v>2020</v>
      </c>
      <c r="T48" s="23">
        <v>1.58</v>
      </c>
      <c r="U48" s="23">
        <v>1.5559999999999998</v>
      </c>
      <c r="V48" s="23">
        <v>1.5425</v>
      </c>
      <c r="W48" s="23">
        <v>1.94</v>
      </c>
      <c r="X48" s="23">
        <v>1.9849999999999999</v>
      </c>
      <c r="Y48" s="23">
        <v>2.1100000000000003</v>
      </c>
      <c r="Z48" s="23">
        <v>1.8440000000000001</v>
      </c>
      <c r="AA48" s="23">
        <v>2.29</v>
      </c>
      <c r="AB48" s="23">
        <v>2.3024999999999998</v>
      </c>
      <c r="AC48" s="23">
        <v>2.222</v>
      </c>
      <c r="AD48" s="23">
        <v>2.0925000000000002</v>
      </c>
      <c r="AE48" s="23">
        <v>1.98</v>
      </c>
      <c r="AF48" s="24">
        <f t="shared" ref="AF48:AF52" si="6">AVERAGE(T48:AE48)</f>
        <v>1.9537083333333334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1.7024999999999999</v>
      </c>
      <c r="U49" s="23">
        <v>1.7875000000000001</v>
      </c>
      <c r="V49" s="23">
        <v>1.855</v>
      </c>
      <c r="W49" s="23">
        <v>1.9359999999999999</v>
      </c>
      <c r="X49" s="23">
        <v>1.8399999999999999</v>
      </c>
      <c r="Y49" s="23">
        <v>1.6549999999999998</v>
      </c>
      <c r="Z49" s="23">
        <v>1.3519999999999999</v>
      </c>
      <c r="AA49" s="23">
        <v>1.4725000000000001</v>
      </c>
      <c r="AB49" s="23">
        <v>1.7575000000000003</v>
      </c>
      <c r="AC49" s="23">
        <v>1.66</v>
      </c>
      <c r="AD49" s="23">
        <v>1.7625000000000002</v>
      </c>
      <c r="AE49" s="23">
        <v>1.3820000000000001</v>
      </c>
      <c r="AF49" s="24">
        <f t="shared" si="6"/>
        <v>1.6802083333333335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1.4874999999999998</v>
      </c>
      <c r="U50" s="23">
        <v>1.4</v>
      </c>
      <c r="V50" s="23">
        <v>1.2979999999999998</v>
      </c>
      <c r="W50" s="23">
        <v>1.1775000000000002</v>
      </c>
      <c r="X50" s="23">
        <v>1.7174999999999998</v>
      </c>
      <c r="Y50" s="23">
        <v>1.8660000000000001</v>
      </c>
      <c r="Z50" s="23">
        <v>1.6274999999999999</v>
      </c>
      <c r="AA50" s="23">
        <v>1.7699999999999998</v>
      </c>
      <c r="AB50" s="23">
        <v>1.63</v>
      </c>
      <c r="AC50" s="23">
        <v>1.8480000000000001</v>
      </c>
      <c r="AD50" s="23">
        <v>1.675</v>
      </c>
      <c r="AE50" s="23">
        <v>1.25</v>
      </c>
      <c r="AF50" s="24">
        <f t="shared" si="6"/>
        <v>1.5622499999999997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1.81</v>
      </c>
      <c r="U51" s="23">
        <v>1.8325</v>
      </c>
      <c r="V51" s="23">
        <v>1.8440000000000001</v>
      </c>
      <c r="W51" s="23">
        <v>1.94</v>
      </c>
      <c r="X51" s="23">
        <v>1.9375</v>
      </c>
      <c r="Y51" s="23">
        <v>2.1659999999999995</v>
      </c>
      <c r="Z51" s="23">
        <v>2.0575000000000001</v>
      </c>
      <c r="AA51" s="23">
        <v>2.056</v>
      </c>
      <c r="AB51" s="23">
        <v>2.0274999999999999</v>
      </c>
      <c r="AC51" s="23">
        <v>1.93</v>
      </c>
      <c r="AD51" s="23">
        <v>1.9940000000000002</v>
      </c>
      <c r="AE51" s="23">
        <v>2.1025</v>
      </c>
      <c r="AF51" s="24">
        <f t="shared" si="6"/>
        <v>1.9747916666666667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2.125</v>
      </c>
      <c r="U52" s="23">
        <v>2.1740000000000004</v>
      </c>
      <c r="V52" s="23">
        <v>2.1799999999999997</v>
      </c>
      <c r="W52" s="23">
        <v>2.15</v>
      </c>
      <c r="X52" s="23">
        <v>2.2180000000000004</v>
      </c>
      <c r="Y52" s="23">
        <v>2.2475000000000001</v>
      </c>
      <c r="Z52" s="23">
        <v>2.2999999999999998</v>
      </c>
      <c r="AA52" s="23">
        <v>2.3120000000000003</v>
      </c>
      <c r="AB52" s="23">
        <v>2.5700000000000003</v>
      </c>
      <c r="AC52" s="23">
        <v>2.4979999999999998</v>
      </c>
      <c r="AD52" s="23">
        <v>2.2475000000000001</v>
      </c>
      <c r="AE52" s="23">
        <v>2.2725</v>
      </c>
      <c r="AF52" s="24">
        <f t="shared" si="6"/>
        <v>2.2745416666666669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2.3380000000000001</v>
      </c>
      <c r="U53" s="23">
        <v>2.4750000000000001</v>
      </c>
      <c r="V53" s="23">
        <v>2.54</v>
      </c>
      <c r="W53" s="23">
        <v>2.5449999999999999</v>
      </c>
      <c r="X53" s="23">
        <v>2.4419999999999997</v>
      </c>
      <c r="Y53" s="23">
        <v>2.4550000000000001</v>
      </c>
      <c r="Z53" s="23">
        <v>2.5559999999999996</v>
      </c>
      <c r="AA53" s="23">
        <v>2.5825</v>
      </c>
      <c r="AB53" s="23">
        <v>2.6850000000000001</v>
      </c>
      <c r="AC53" s="23">
        <v>2.73</v>
      </c>
      <c r="AD53" s="23">
        <v>2.7</v>
      </c>
      <c r="AE53" s="23">
        <v>2.7000000000000006</v>
      </c>
      <c r="AF53" s="24">
        <f t="shared" ref="AF53:AF56" si="7">AVERAGE(T53:AE53)</f>
        <v>2.5623749999999998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28</v>
      </c>
      <c r="T54" s="23">
        <f>MAX(T48:T53)</f>
        <v>2.3380000000000001</v>
      </c>
      <c r="U54" s="23">
        <f t="shared" ref="U54:AE54" si="8">MAX(U48:U53)</f>
        <v>2.4750000000000001</v>
      </c>
      <c r="V54" s="23">
        <f t="shared" si="8"/>
        <v>2.54</v>
      </c>
      <c r="W54" s="23">
        <f t="shared" si="8"/>
        <v>2.5449999999999999</v>
      </c>
      <c r="X54" s="23">
        <f t="shared" si="8"/>
        <v>2.4419999999999997</v>
      </c>
      <c r="Y54" s="23">
        <f t="shared" si="8"/>
        <v>2.4550000000000001</v>
      </c>
      <c r="Z54" s="23">
        <f t="shared" si="8"/>
        <v>2.5559999999999996</v>
      </c>
      <c r="AA54" s="23">
        <f t="shared" si="8"/>
        <v>2.5825</v>
      </c>
      <c r="AB54" s="23">
        <f t="shared" si="8"/>
        <v>2.6850000000000001</v>
      </c>
      <c r="AC54" s="23">
        <f t="shared" si="8"/>
        <v>2.73</v>
      </c>
      <c r="AD54" s="23">
        <f t="shared" si="8"/>
        <v>2.7</v>
      </c>
      <c r="AE54" s="23">
        <f t="shared" si="8"/>
        <v>2.7000000000000006</v>
      </c>
      <c r="AF54" s="24">
        <f t="shared" si="7"/>
        <v>2.5623749999999998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29</v>
      </c>
      <c r="T55" s="23">
        <f>MIN(T48:T53)</f>
        <v>1.4874999999999998</v>
      </c>
      <c r="U55" s="23">
        <f t="shared" ref="U55:AE55" si="9">MIN(U48:U53)</f>
        <v>1.4</v>
      </c>
      <c r="V55" s="23">
        <f t="shared" si="9"/>
        <v>1.2979999999999998</v>
      </c>
      <c r="W55" s="23">
        <f t="shared" si="9"/>
        <v>1.1775000000000002</v>
      </c>
      <c r="X55" s="23">
        <f t="shared" si="9"/>
        <v>1.7174999999999998</v>
      </c>
      <c r="Y55" s="23">
        <f t="shared" si="9"/>
        <v>1.6549999999999998</v>
      </c>
      <c r="Z55" s="23">
        <f t="shared" si="9"/>
        <v>1.3519999999999999</v>
      </c>
      <c r="AA55" s="23">
        <f t="shared" si="9"/>
        <v>1.4725000000000001</v>
      </c>
      <c r="AB55" s="23">
        <f t="shared" si="9"/>
        <v>1.63</v>
      </c>
      <c r="AC55" s="23">
        <f t="shared" si="9"/>
        <v>1.66</v>
      </c>
      <c r="AD55" s="23">
        <f t="shared" si="9"/>
        <v>1.675</v>
      </c>
      <c r="AE55" s="23">
        <f t="shared" si="9"/>
        <v>1.25</v>
      </c>
      <c r="AF55" s="24">
        <f t="shared" si="7"/>
        <v>1.48125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30</v>
      </c>
      <c r="T56" s="23">
        <f>AVERAGE(T48:T53)</f>
        <v>1.8404999999999998</v>
      </c>
      <c r="U56" s="23">
        <f t="shared" ref="U56:AE56" si="10">AVERAGE(U48:U53)</f>
        <v>1.8708333333333333</v>
      </c>
      <c r="V56" s="23">
        <f t="shared" si="10"/>
        <v>1.8765833333333333</v>
      </c>
      <c r="W56" s="23">
        <f t="shared" si="10"/>
        <v>1.9480833333333332</v>
      </c>
      <c r="X56" s="23">
        <f t="shared" si="10"/>
        <v>2.0233333333333334</v>
      </c>
      <c r="Y56" s="23">
        <f t="shared" si="10"/>
        <v>2.08325</v>
      </c>
      <c r="Z56" s="23">
        <f t="shared" si="10"/>
        <v>1.9561666666666664</v>
      </c>
      <c r="AA56" s="23">
        <f t="shared" si="10"/>
        <v>2.0805000000000002</v>
      </c>
      <c r="AB56" s="23">
        <f t="shared" si="10"/>
        <v>2.1620833333333338</v>
      </c>
      <c r="AC56" s="23">
        <f t="shared" si="10"/>
        <v>2.1480000000000001</v>
      </c>
      <c r="AD56" s="23">
        <f t="shared" si="10"/>
        <v>2.0785833333333339</v>
      </c>
      <c r="AE56" s="23">
        <f t="shared" si="10"/>
        <v>1.9478333333333335</v>
      </c>
      <c r="AF56" s="24">
        <f t="shared" si="7"/>
        <v>2.0013125000000005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31</v>
      </c>
      <c r="T60" s="23">
        <f t="shared" ref="T60:AE62" si="11">T54</f>
        <v>2.3380000000000001</v>
      </c>
      <c r="U60" s="23">
        <f t="shared" si="11"/>
        <v>2.4750000000000001</v>
      </c>
      <c r="V60" s="23">
        <f t="shared" si="11"/>
        <v>2.54</v>
      </c>
      <c r="W60" s="23">
        <f t="shared" si="11"/>
        <v>2.5449999999999999</v>
      </c>
      <c r="X60" s="23">
        <f t="shared" si="11"/>
        <v>2.4419999999999997</v>
      </c>
      <c r="Y60" s="23">
        <f t="shared" si="11"/>
        <v>2.4550000000000001</v>
      </c>
      <c r="Z60" s="23">
        <f t="shared" si="11"/>
        <v>2.5559999999999996</v>
      </c>
      <c r="AA60" s="23">
        <f t="shared" si="11"/>
        <v>2.5825</v>
      </c>
      <c r="AB60" s="23">
        <f t="shared" si="11"/>
        <v>2.6850000000000001</v>
      </c>
      <c r="AC60" s="23">
        <f t="shared" si="11"/>
        <v>2.73</v>
      </c>
      <c r="AD60" s="23">
        <f t="shared" si="11"/>
        <v>2.7</v>
      </c>
      <c r="AE60" s="23">
        <f t="shared" si="11"/>
        <v>2.7000000000000006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1"/>
        <v>1.4874999999999998</v>
      </c>
      <c r="U61" s="23">
        <f t="shared" si="11"/>
        <v>1.4</v>
      </c>
      <c r="V61" s="23">
        <f t="shared" si="11"/>
        <v>1.2979999999999998</v>
      </c>
      <c r="W61" s="23">
        <f t="shared" si="11"/>
        <v>1.1775000000000002</v>
      </c>
      <c r="X61" s="23">
        <f t="shared" si="11"/>
        <v>1.7174999999999998</v>
      </c>
      <c r="Y61" s="23">
        <f t="shared" si="11"/>
        <v>1.6549999999999998</v>
      </c>
      <c r="Z61" s="23">
        <f t="shared" si="11"/>
        <v>1.3519999999999999</v>
      </c>
      <c r="AA61" s="23">
        <f t="shared" si="11"/>
        <v>1.4725000000000001</v>
      </c>
      <c r="AB61" s="23">
        <f t="shared" si="11"/>
        <v>1.63</v>
      </c>
      <c r="AC61" s="23">
        <f t="shared" si="11"/>
        <v>1.66</v>
      </c>
      <c r="AD61" s="23">
        <f t="shared" si="11"/>
        <v>1.675</v>
      </c>
      <c r="AE61" s="23">
        <f t="shared" si="11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1"/>
        <v>1.8404999999999998</v>
      </c>
      <c r="U62" s="26">
        <f t="shared" si="11"/>
        <v>1.8708333333333333</v>
      </c>
      <c r="V62" s="26">
        <f t="shared" si="11"/>
        <v>1.8765833333333333</v>
      </c>
      <c r="W62" s="26">
        <f t="shared" si="11"/>
        <v>1.9480833333333332</v>
      </c>
      <c r="X62" s="26">
        <f t="shared" si="11"/>
        <v>2.0233333333333334</v>
      </c>
      <c r="Y62" s="26">
        <f t="shared" si="11"/>
        <v>2.08325</v>
      </c>
      <c r="Z62" s="26">
        <f t="shared" si="11"/>
        <v>1.9561666666666664</v>
      </c>
      <c r="AA62" s="26">
        <f t="shared" si="11"/>
        <v>2.0805000000000002</v>
      </c>
      <c r="AB62" s="26">
        <f t="shared" si="11"/>
        <v>2.1620833333333338</v>
      </c>
      <c r="AC62" s="26">
        <f t="shared" si="11"/>
        <v>2.1480000000000001</v>
      </c>
      <c r="AD62" s="26">
        <f t="shared" si="11"/>
        <v>2.0785833333333339</v>
      </c>
      <c r="AE62" s="26">
        <f t="shared" si="11"/>
        <v>1.9478333333333335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2.6280000000000001</v>
      </c>
      <c r="U63" s="27">
        <f>AVERAGE(F17:F20)</f>
        <v>2.6</v>
      </c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2">(D12-C12)/C12</f>
        <v>0.40581068416119953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2"/>
        <v>0.40581068416119953</v>
      </c>
      <c r="S73" s="28"/>
    </row>
    <row r="74" spans="2:31">
      <c r="B74"/>
      <c r="C74"/>
      <c r="D74"/>
      <c r="E74"/>
      <c r="F74"/>
      <c r="R74" s="17">
        <f t="shared" si="12"/>
        <v>0.52296157450796632</v>
      </c>
      <c r="S74" s="28"/>
    </row>
    <row r="75" spans="2:31">
      <c r="R75" s="17">
        <f t="shared" si="12"/>
        <v>0.40581068416119953</v>
      </c>
      <c r="S75" s="28"/>
    </row>
    <row r="76" spans="2:31">
      <c r="R76" s="17">
        <f t="shared" si="12"/>
        <v>0.64011246485473272</v>
      </c>
    </row>
    <row r="77" spans="2:31">
      <c r="R77" s="17">
        <f t="shared" si="12"/>
        <v>0.64011246485473272</v>
      </c>
    </row>
    <row r="78" spans="2:31">
      <c r="R78" s="17">
        <f t="shared" si="12"/>
        <v>0.64011246485473272</v>
      </c>
    </row>
    <row r="79" spans="2:31">
      <c r="R79" s="17" t="e">
        <f t="shared" si="12"/>
        <v>#DIV/0!</v>
      </c>
    </row>
    <row r="80" spans="2:31">
      <c r="R80" s="17" t="e">
        <f t="shared" si="12"/>
        <v>#DIV/0!</v>
      </c>
    </row>
    <row r="81" spans="18:18">
      <c r="R81" s="17" t="e">
        <f t="shared" si="12"/>
        <v>#DIV/0!</v>
      </c>
    </row>
    <row r="82" spans="18:18">
      <c r="R82" s="17" t="e">
        <f t="shared" si="12"/>
        <v>#DIV/0!</v>
      </c>
    </row>
    <row r="83" spans="18:18">
      <c r="R83" s="17" t="e">
        <f t="shared" si="12"/>
        <v>#DIV/0!</v>
      </c>
    </row>
    <row r="84" spans="18:18">
      <c r="R84" s="17" t="e">
        <f t="shared" si="12"/>
        <v>#DIV/0!</v>
      </c>
    </row>
    <row r="85" spans="18:18">
      <c r="R85" s="17" t="e">
        <f t="shared" si="12"/>
        <v>#DIV/0!</v>
      </c>
    </row>
    <row r="86" spans="18:18">
      <c r="R86" s="17" t="e">
        <f t="shared" si="12"/>
        <v>#DIV/0!</v>
      </c>
    </row>
    <row r="87" spans="18:18">
      <c r="R87" s="17" t="e">
        <f t="shared" si="12"/>
        <v>#DIV/0!</v>
      </c>
    </row>
    <row r="88" spans="18:18">
      <c r="R88" s="17" t="e">
        <f t="shared" si="12"/>
        <v>#DIV/0!</v>
      </c>
    </row>
    <row r="89" spans="18:18">
      <c r="R89" s="17" t="e">
        <f t="shared" si="12"/>
        <v>#DIV/0!</v>
      </c>
    </row>
    <row r="90" spans="18:18">
      <c r="R90" s="17" t="e">
        <f t="shared" si="12"/>
        <v>#DIV/0!</v>
      </c>
    </row>
    <row r="91" spans="18:18">
      <c r="R91" s="17" t="e">
        <f t="shared" si="12"/>
        <v>#DIV/0!</v>
      </c>
    </row>
    <row r="92" spans="18:18">
      <c r="R92" s="17" t="e">
        <f t="shared" si="12"/>
        <v>#DIV/0!</v>
      </c>
    </row>
    <row r="93" spans="18:18">
      <c r="R93" s="17" t="e">
        <f t="shared" si="12"/>
        <v>#DIV/0!</v>
      </c>
    </row>
    <row r="94" spans="18:18">
      <c r="R94" s="17" t="e">
        <f t="shared" ref="R94:R124" si="13">(D34-C34)/C34</f>
        <v>#DIV/0!</v>
      </c>
    </row>
    <row r="95" spans="18:18">
      <c r="R95" s="17" t="e">
        <f t="shared" si="13"/>
        <v>#DIV/0!</v>
      </c>
    </row>
    <row r="96" spans="18:18">
      <c r="R96" s="17" t="e">
        <f t="shared" si="13"/>
        <v>#DIV/0!</v>
      </c>
    </row>
    <row r="97" spans="18:18">
      <c r="R97" s="17" t="e">
        <f t="shared" si="13"/>
        <v>#DIV/0!</v>
      </c>
    </row>
    <row r="98" spans="18:18">
      <c r="R98" s="17" t="e">
        <f t="shared" si="13"/>
        <v>#DIV/0!</v>
      </c>
    </row>
    <row r="99" spans="18:18">
      <c r="R99" s="17" t="e">
        <f t="shared" si="13"/>
        <v>#DIV/0!</v>
      </c>
    </row>
    <row r="100" spans="18:18">
      <c r="R100" s="17" t="e">
        <f t="shared" si="13"/>
        <v>#DIV/0!</v>
      </c>
    </row>
    <row r="101" spans="18:18">
      <c r="R101" s="17" t="e">
        <f t="shared" si="13"/>
        <v>#DIV/0!</v>
      </c>
    </row>
    <row r="102" spans="18:18">
      <c r="R102" s="17" t="e">
        <f t="shared" si="13"/>
        <v>#DIV/0!</v>
      </c>
    </row>
    <row r="103" spans="18:18">
      <c r="R103" s="17" t="e">
        <f t="shared" si="13"/>
        <v>#DIV/0!</v>
      </c>
    </row>
    <row r="104" spans="18:18">
      <c r="R104" s="17" t="e">
        <f t="shared" si="13"/>
        <v>#DIV/0!</v>
      </c>
    </row>
    <row r="105" spans="18:18">
      <c r="R105" s="17" t="e">
        <f t="shared" si="13"/>
        <v>#DIV/0!</v>
      </c>
    </row>
    <row r="106" spans="18:18">
      <c r="R106" s="17" t="e">
        <f t="shared" si="13"/>
        <v>#DIV/0!</v>
      </c>
    </row>
    <row r="107" spans="18:18">
      <c r="R107" s="17" t="e">
        <f t="shared" si="13"/>
        <v>#DIV/0!</v>
      </c>
    </row>
    <row r="108" spans="18:18">
      <c r="R108" s="17" t="e">
        <f t="shared" si="13"/>
        <v>#DIV/0!</v>
      </c>
    </row>
    <row r="109" spans="18:18">
      <c r="R109" s="17" t="e">
        <f t="shared" si="13"/>
        <v>#DIV/0!</v>
      </c>
    </row>
    <row r="110" spans="18:18">
      <c r="R110" s="17" t="e">
        <f t="shared" si="13"/>
        <v>#DIV/0!</v>
      </c>
    </row>
    <row r="111" spans="18:18">
      <c r="R111" s="17" t="e">
        <f t="shared" si="13"/>
        <v>#DIV/0!</v>
      </c>
    </row>
    <row r="112" spans="18:18">
      <c r="R112" s="17" t="e">
        <f t="shared" si="13"/>
        <v>#DIV/0!</v>
      </c>
    </row>
    <row r="113" spans="18:18">
      <c r="R113" s="17" t="e">
        <f t="shared" si="13"/>
        <v>#DIV/0!</v>
      </c>
    </row>
    <row r="114" spans="18:18">
      <c r="R114" s="17" t="e">
        <f t="shared" si="13"/>
        <v>#DIV/0!</v>
      </c>
    </row>
    <row r="115" spans="18:18">
      <c r="R115" s="17" t="e">
        <f t="shared" si="13"/>
        <v>#DIV/0!</v>
      </c>
    </row>
    <row r="116" spans="18:18">
      <c r="R116" s="17" t="e">
        <f t="shared" si="13"/>
        <v>#DIV/0!</v>
      </c>
    </row>
    <row r="117" spans="18:18">
      <c r="R117" s="17" t="e">
        <f t="shared" si="13"/>
        <v>#DIV/0!</v>
      </c>
    </row>
    <row r="118" spans="18:18">
      <c r="R118" s="17" t="e">
        <f t="shared" si="13"/>
        <v>#DIV/0!</v>
      </c>
    </row>
    <row r="119" spans="18:18">
      <c r="R119" s="17" t="e">
        <f t="shared" si="13"/>
        <v>#DIV/0!</v>
      </c>
    </row>
    <row r="120" spans="18:18">
      <c r="R120" s="17" t="e">
        <f t="shared" si="13"/>
        <v>#DIV/0!</v>
      </c>
    </row>
    <row r="121" spans="18:18">
      <c r="R121" s="17" t="e">
        <f t="shared" si="13"/>
        <v>#DIV/0!</v>
      </c>
    </row>
    <row r="122" spans="18:18">
      <c r="R122" s="17" t="e">
        <f t="shared" si="13"/>
        <v>#DIV/0!</v>
      </c>
    </row>
    <row r="123" spans="18:18">
      <c r="R123" s="17" t="e">
        <f t="shared" si="13"/>
        <v>#DIV/0!</v>
      </c>
    </row>
    <row r="124" spans="18:18">
      <c r="R124" s="17" t="e">
        <f t="shared" si="13"/>
        <v>#DIV/0!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2026-02-18T14:19:02Z</dcterms:modified>
</cp:coreProperties>
</file>