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3" i="4" l="1"/>
  <c r="AE42" i="4"/>
  <c r="F60" i="4"/>
  <c r="E60" i="4"/>
  <c r="D60" i="4"/>
  <c r="F59" i="4" l="1"/>
  <c r="E59" i="4"/>
  <c r="D59" i="4"/>
  <c r="F58" i="4" l="1"/>
  <c r="E58" i="4"/>
  <c r="D58" i="4"/>
  <c r="F57" i="4" l="1"/>
  <c r="E57" i="4"/>
  <c r="D57" i="4"/>
  <c r="AD63" i="4" l="1"/>
  <c r="AD42" i="4"/>
  <c r="F56" i="4"/>
  <c r="E56" i="4"/>
  <c r="D56" i="4"/>
  <c r="F55" i="4" l="1"/>
  <c r="E55" i="4"/>
  <c r="D55" i="4"/>
  <c r="R114" i="4" l="1"/>
  <c r="R115" i="4"/>
  <c r="R116" i="4"/>
  <c r="R117" i="4"/>
  <c r="R118" i="4"/>
  <c r="R119" i="4"/>
  <c r="R120" i="4"/>
  <c r="R121" i="4"/>
  <c r="R122" i="4"/>
  <c r="R123" i="4"/>
  <c r="F54" i="4"/>
  <c r="E54" i="4"/>
  <c r="D54" i="4"/>
  <c r="R113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<sst xmlns="http://schemas.openxmlformats.org/spreadsheetml/2006/main" count="73" uniqueCount="31">
  <si>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</si>
  <si>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</si>
  <si>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</si>
  <si>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</si>
  <si>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</si>
  <si>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</si>
  <si>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</si>
  <si>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</si>
  <si>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</si>
  <si>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</si>
  <si>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</si>
  <si>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</si>
  <si>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</si>
  <si>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</si>
  <si>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</si>
  <si>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</si>
  <si>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</si>
  <si>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</si>
  <si>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</si>
  <si>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</si>
  <si>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</si>
  <si>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</si>
  <si>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</si>
  <si>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</si>
  <si>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</si>
  <si>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</si>
  <si>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</si>
  <si>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</si>
  <si>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</si>
  <si>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</si>
  <si>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5,9% por debajo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25, el coste de producción reflejado es de cultivo al aire libre (2,71 €/doc.).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</si>
</sst>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1.5750000000000002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2.8899999999999997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3.5295833333333331</c:v>
                </c:pt>
                <c:pt idx="1">
                  <c:v>3.0875000000000004</c:v>
                </c:pt>
                <c:pt idx="2">
                  <c:v>2.4074999999999998</c:v>
                </c:pt>
                <c:pt idx="3">
                  <c:v>2.4537500000000003</c:v>
                </c:pt>
                <c:pt idx="4">
                  <c:v>2.6979166666666665</c:v>
                </c:pt>
                <c:pt idx="5">
                  <c:v>2.5345833333333334</c:v>
                </c:pt>
                <c:pt idx="6">
                  <c:v>2.9075000000000002</c:v>
                </c:pt>
                <c:pt idx="7">
                  <c:v>3.4508333333333336</c:v>
                </c:pt>
                <c:pt idx="8">
                  <c:v>4.0828333333333333</c:v>
                </c:pt>
                <c:pt idx="9">
                  <c:v>4.1933333333333334</c:v>
                </c:pt>
                <c:pt idx="10">
                  <c:v>3.4929166666666664</c:v>
                </c:pt>
                <c:pt idx="11">
                  <c:v>3.5975000000000001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4.3400000000000007</c:v>
                </c:pt>
                <c:pt idx="1">
                  <c:v>3.5750000000000002</c:v>
                </c:pt>
                <c:pt idx="2">
                  <c:v>2.5499999999999998</c:v>
                </c:pt>
                <c:pt idx="3">
                  <c:v>2.9125000000000001</c:v>
                </c:pt>
                <c:pt idx="4">
                  <c:v>3.5700000000000003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4.8250000000000002</c:v>
                </c:pt>
                <c:pt idx="9">
                  <c:v>3.37</c:v>
                </c:pt>
                <c:pt idx="10">
                  <c:v>2.7374999999999998</c:v>
                </c:pt>
                <c:pt idx="11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11.324999999999999</c:v>
                </c:pt>
                <c:pt idx="4">
                  <c:v>11.982000000000001</c:v>
                </c:pt>
                <c:pt idx="5">
                  <c:v>11.43</c:v>
                </c:pt>
                <c:pt idx="6">
                  <c:v>11.127500000000001</c:v>
                </c:pt>
                <c:pt idx="7">
                  <c:v>11.754000000000001</c:v>
                </c:pt>
                <c:pt idx="8">
                  <c:v>11.844999999999999</c:v>
                </c:pt>
                <c:pt idx="9">
                  <c:v>12.904</c:v>
                </c:pt>
                <c:pt idx="10">
                  <c:v>13.295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8.945999999999998</c:v>
                </c:pt>
                <c:pt idx="1">
                  <c:v>9.0367999999999995</c:v>
                </c:pt>
                <c:pt idx="2">
                  <c:v>8.8025000000000002</c:v>
                </c:pt>
                <c:pt idx="3">
                  <c:v>8.5519999999999996</c:v>
                </c:pt>
                <c:pt idx="4">
                  <c:v>8.4415999999999993</c:v>
                </c:pt>
                <c:pt idx="5">
                  <c:v>8.3537142857142861</c:v>
                </c:pt>
                <c:pt idx="6">
                  <c:v>8.3480259740259743</c:v>
                </c:pt>
                <c:pt idx="7">
                  <c:v>8.7272967032967053</c:v>
                </c:pt>
                <c:pt idx="8">
                  <c:v>9.0080769230769224</c:v>
                </c:pt>
                <c:pt idx="9">
                  <c:v>9.1577142857142864</c:v>
                </c:pt>
                <c:pt idx="10">
                  <c:v>8.7985714285714298</c:v>
                </c:pt>
                <c:pt idx="11">
                  <c:v>9.3021428571428579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10.485583333333333</c:v>
                </c:pt>
                <c:pt idx="1">
                  <c:v>10.698633333333333</c:v>
                </c:pt>
                <c:pt idx="2">
                  <c:v>10.22125</c:v>
                </c:pt>
                <c:pt idx="3">
                  <c:v>10.036499999999998</c:v>
                </c:pt>
                <c:pt idx="4">
                  <c:v>10.056016666666666</c:v>
                </c:pt>
                <c:pt idx="5">
                  <c:v>10.194369047619048</c:v>
                </c:pt>
                <c:pt idx="6">
                  <c:v>10.082587662337664</c:v>
                </c:pt>
                <c:pt idx="7">
                  <c:v>10.16396611721612</c:v>
                </c:pt>
                <c:pt idx="8">
                  <c:v>10.319096153846152</c:v>
                </c:pt>
                <c:pt idx="9">
                  <c:v>11.131869047619046</c:v>
                </c:pt>
                <c:pt idx="10">
                  <c:v>11.068511904761905</c:v>
                </c:pt>
                <c:pt idx="11">
                  <c:v>11.102523809523809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  <c:pt idx="8" formatCode="#,##0.00">
                  <c:v>2.61</c:v>
                </c:pt>
                <c:pt idx="9" formatCode="#,##0.00">
                  <c:v>2.61</c:v>
                </c:pt>
                <c:pt idx="10" formatCode="#,##0.00">
                  <c:v>2.61</c:v>
                </c:pt>
                <c:pt idx="11" formatCode="#,##0.00">
                  <c:v>2.61</c:v>
                </c:pt>
                <c:pt idx="12" formatCode="#,##0.00">
                  <c:v>2.61</c:v>
                </c:pt>
                <c:pt idx="13" formatCode="#,##0.00">
                  <c:v>2.61</c:v>
                </c:pt>
                <c:pt idx="14" formatCode="#,##0.00">
                  <c:v>2.61</c:v>
                </c:pt>
                <c:pt idx="15" formatCode="#,##0.00">
                  <c:v>2.61</c:v>
                </c:pt>
                <c:pt idx="16" formatCode="#,##0.00">
                  <c:v>2.61</c:v>
                </c:pt>
                <c:pt idx="17" formatCode="#,##0.00">
                  <c:v>2.61</c:v>
                </c:pt>
                <c:pt idx="18" formatCode="#,##0.00">
                  <c:v>2.61</c:v>
                </c:pt>
                <c:pt idx="19" formatCode="#,##0.00">
                  <c:v>2.61</c:v>
                </c:pt>
                <c:pt idx="20" formatCode="#,##0.00">
                  <c:v>2.61</c:v>
                </c:pt>
                <c:pt idx="21" formatCode="#,##0.00">
                  <c:v>2.61</c:v>
                </c:pt>
                <c:pt idx="22" formatCode="#,##0.00">
                  <c:v>2.61</c:v>
                </c:pt>
                <c:pt idx="23" formatCode="#,##0.00">
                  <c:v>2.61</c:v>
                </c:pt>
                <c:pt idx="24" formatCode="#,##0.00">
                  <c:v>2.71</c:v>
                </c:pt>
                <c:pt idx="25" formatCode="#,##0.00">
                  <c:v>2.71</c:v>
                </c:pt>
                <c:pt idx="26" formatCode="#,##0.00">
                  <c:v>2.71</c:v>
                </c:pt>
                <c:pt idx="27" formatCode="#,##0.00">
                  <c:v>2.71</c:v>
                </c:pt>
                <c:pt idx="28" formatCode="#,##0.00">
                  <c:v>2.71</c:v>
                </c:pt>
                <c:pt idx="29" formatCode="#,##0.00">
                  <c:v>2.71</c:v>
                </c:pt>
                <c:pt idx="30" formatCode="#,##0.00">
                  <c:v>2.71</c:v>
                </c:pt>
                <c:pt idx="31" formatCode="#,##0.00">
                  <c:v>2.71</c:v>
                </c:pt>
                <c:pt idx="32" formatCode="#,##0.00">
                  <c:v>2.71</c:v>
                </c:pt>
                <c:pt idx="33" formatCode="#,##0.00">
                  <c:v>2.71</c:v>
                </c:pt>
                <c:pt idx="34" formatCode="#,##0.00">
                  <c:v>2.71</c:v>
                </c:pt>
                <c:pt idx="35" formatCode="#,##0.00">
                  <c:v>2.71</c:v>
                </c:pt>
                <c:pt idx="36" formatCode="#,##0.00">
                  <c:v>2.71</c:v>
                </c:pt>
                <c:pt idx="37" formatCode="#,##0.00">
                  <c:v>2.71</c:v>
                </c:pt>
                <c:pt idx="38" formatCode="#,##0.00">
                  <c:v>2.71</c:v>
                </c:pt>
                <c:pt idx="39" formatCode="#,##0.00">
                  <c:v>2.71</c:v>
                </c:pt>
                <c:pt idx="40" formatCode="#,##0.00">
                  <c:v>2.71</c:v>
                </c:pt>
                <c:pt idx="41" formatCode="#,##0.00">
                  <c:v>2.71</c:v>
                </c:pt>
                <c:pt idx="42" formatCode="#,##0.00">
                  <c:v>2.71</c:v>
                </c:pt>
                <c:pt idx="43" formatCode="#,##0.00">
                  <c:v>2.71</c:v>
                </c:pt>
                <c:pt idx="44" formatCode="#,##0.00">
                  <c:v>2.71</c:v>
                </c:pt>
                <c:pt idx="45" formatCode="#,##0.00">
                  <c:v>2.71</c:v>
                </c:pt>
                <c:pt idx="46" formatCode="#,##0.00">
                  <c:v>2.71</c:v>
                </c:pt>
                <c:pt idx="47" formatCode="#,##0.00">
                  <c:v>2.71</c:v>
                </c:pt>
                <c:pt idx="48" formatCode="#,##0.00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4.5</c:v>
                </c:pt>
                <c:pt idx="1">
                  <c:v>4.3</c:v>
                </c:pt>
                <c:pt idx="2" formatCode="#,##0.00">
                  <c:v>4.3</c:v>
                </c:pt>
                <c:pt idx="3" formatCode="#,##0.00">
                  <c:v>4.3</c:v>
                </c:pt>
                <c:pt idx="4" formatCode="#,##0.00">
                  <c:v>4.3</c:v>
                </c:pt>
                <c:pt idx="5" formatCode="#,##0.00">
                  <c:v>4.05</c:v>
                </c:pt>
                <c:pt idx="6" formatCode="#,##0.00">
                  <c:v>3.8</c:v>
                </c:pt>
                <c:pt idx="7" formatCode="#,##0.00">
                  <c:v>3.45</c:v>
                </c:pt>
                <c:pt idx="8" formatCode="#,##0.00">
                  <c:v>3</c:v>
                </c:pt>
                <c:pt idx="9" formatCode="#,##0.00">
                  <c:v>2.85</c:v>
                </c:pt>
                <c:pt idx="10" formatCode="#,##0.00">
                  <c:v>2.4</c:v>
                </c:pt>
                <c:pt idx="11" formatCode="#,##0.00">
                  <c:v>2.4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2.6</c:v>
                </c:pt>
                <c:pt idx="15" formatCode="#,##0.00">
                  <c:v>3</c:v>
                </c:pt>
                <c:pt idx="16" formatCode="#,##0.00">
                  <c:v>3.5</c:v>
                </c:pt>
                <c:pt idx="17" formatCode="#,##0.00">
                  <c:v>3.65</c:v>
                </c:pt>
                <c:pt idx="18" formatCode="#,##0.00">
                  <c:v>3.4</c:v>
                </c:pt>
                <c:pt idx="19" formatCode="#,##0.00">
                  <c:v>3.6</c:v>
                </c:pt>
                <c:pt idx="20" formatCode="#,##0.00">
                  <c:v>3.6</c:v>
                </c:pt>
                <c:pt idx="21" formatCode="#,##0.00">
                  <c:v>3.6</c:v>
                </c:pt>
                <c:pt idx="22" formatCode="#,##0.00">
                  <c:v>3.6</c:v>
                </c:pt>
                <c:pt idx="23" formatCode="#,##0.00">
                  <c:v>3.65</c:v>
                </c:pt>
                <c:pt idx="24" formatCode="#,##0.00">
                  <c:v>3.8</c:v>
                </c:pt>
                <c:pt idx="25" formatCode="#,##0.00">
                  <c:v>3.8</c:v>
                </c:pt>
                <c:pt idx="26" formatCode="#,##0.00">
                  <c:v>5.2</c:v>
                </c:pt>
                <c:pt idx="27" formatCode="#,##0.00">
                  <c:v>5.2</c:v>
                </c:pt>
                <c:pt idx="28" formatCode="#,##0.00">
                  <c:v>5.4</c:v>
                </c:pt>
                <c:pt idx="29" formatCode="#,##0.00">
                  <c:v>5.8</c:v>
                </c:pt>
                <c:pt idx="30" formatCode="#,##0.00">
                  <c:v>5.8</c:v>
                </c:pt>
                <c:pt idx="31" formatCode="#,##0.00">
                  <c:v>5.8</c:v>
                </c:pt>
                <c:pt idx="32" formatCode="#,##0.00">
                  <c:v>5.8</c:v>
                </c:pt>
                <c:pt idx="33" formatCode="#,##0.00">
                  <c:v>6</c:v>
                </c:pt>
                <c:pt idx="34" formatCode="#,##0.00">
                  <c:v>5.5</c:v>
                </c:pt>
                <c:pt idx="35" formatCode="#,##0.00">
                  <c:v>5.5</c:v>
                </c:pt>
                <c:pt idx="36" formatCode="#,##0.00">
                  <c:v>4.9000000000000004</c:v>
                </c:pt>
                <c:pt idx="37" formatCode="#,##0.00">
                  <c:v>4.5999999999999996</c:v>
                </c:pt>
                <c:pt idx="38" formatCode="#,##0.00">
                  <c:v>4.3</c:v>
                </c:pt>
                <c:pt idx="39" formatCode="#,##0.00">
                  <c:v>3.8</c:v>
                </c:pt>
                <c:pt idx="40" formatCode="#,##0.00">
                  <c:v>3.8</c:v>
                </c:pt>
                <c:pt idx="41" formatCode="#,##0.00">
                  <c:v>3.25</c:v>
                </c:pt>
                <c:pt idx="42" formatCode="#,##0.00">
                  <c:v>3</c:v>
                </c:pt>
                <c:pt idx="43" formatCode="#,##0.00">
                  <c:v>3</c:v>
                </c:pt>
                <c:pt idx="44" formatCode="#,##0.00">
                  <c:v>2.85</c:v>
                </c:pt>
                <c:pt idx="45" formatCode="#,##0.00">
                  <c:v>2.7</c:v>
                </c:pt>
                <c:pt idx="46" formatCode="#,##0.00">
                  <c:v>2.85</c:v>
                </c:pt>
                <c:pt idx="47" formatCode="#,##0.00">
                  <c:v>2.5499999999999998</c:v>
                </c:pt>
                <c:pt idx="48" formatCode="#,##0.00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13.2</c:v>
                </c:pt>
                <c:pt idx="1">
                  <c:v>13.6</c:v>
                </c:pt>
                <c:pt idx="2" formatCode="#,##0.00">
                  <c:v>13.6</c:v>
                </c:pt>
                <c:pt idx="3" formatCode="#,##0.00">
                  <c:v>13.75</c:v>
                </c:pt>
                <c:pt idx="4" formatCode="#,##0.00">
                  <c:v>13.75</c:v>
                </c:pt>
                <c:pt idx="5" formatCode="#,##0.00">
                  <c:v>13.85</c:v>
                </c:pt>
                <c:pt idx="6" formatCode="#,##0.00">
                  <c:v>13.85</c:v>
                </c:pt>
                <c:pt idx="7" formatCode="#,##0.00">
                  <c:v>14.16</c:v>
                </c:pt>
                <c:pt idx="8" formatCode="#,##0.00">
                  <c:v>14.16</c:v>
                </c:pt>
                <c:pt idx="9" formatCode="#,##0.00">
                  <c:v>13.93</c:v>
                </c:pt>
                <c:pt idx="10" formatCode="#,##0.00">
                  <c:v>13.93</c:v>
                </c:pt>
                <c:pt idx="11" formatCode="#,##0.00">
                  <c:v>13.5</c:v>
                </c:pt>
                <c:pt idx="12" formatCode="#,##0.00">
                  <c:v>13.41</c:v>
                </c:pt>
                <c:pt idx="13" formatCode="#,##0.00">
                  <c:v>13.41</c:v>
                </c:pt>
                <c:pt idx="14" formatCode="#,##0.00">
                  <c:v>13.41</c:v>
                </c:pt>
                <c:pt idx="15" formatCode="#,##0.00">
                  <c:v>13.41</c:v>
                </c:pt>
                <c:pt idx="16" formatCode="#,##0.00">
                  <c:v>13.46</c:v>
                </c:pt>
                <c:pt idx="17" formatCode="#,##0.00">
                  <c:v>13.18</c:v>
                </c:pt>
                <c:pt idx="18" formatCode="#,##0.00">
                  <c:v>13.37</c:v>
                </c:pt>
                <c:pt idx="19" formatCode="#,##0.00">
                  <c:v>13.37</c:v>
                </c:pt>
                <c:pt idx="20" formatCode="#,##0.00">
                  <c:v>13.37</c:v>
                </c:pt>
                <c:pt idx="21" formatCode="#,##0.00">
                  <c:v>13.37</c:v>
                </c:pt>
                <c:pt idx="22" formatCode="#,##0.00">
                  <c:v>12.98</c:v>
                </c:pt>
                <c:pt idx="23" formatCode="#,##0.00">
                  <c:v>12.98</c:v>
                </c:pt>
                <c:pt idx="24" formatCode="#,##0.00">
                  <c:v>13.18</c:v>
                </c:pt>
                <c:pt idx="25" formatCode="#,##0.00">
                  <c:v>13.18</c:v>
                </c:pt>
                <c:pt idx="26" formatCode="#,##0.00">
                  <c:v>13</c:v>
                </c:pt>
                <c:pt idx="27" formatCode="#,##0.00">
                  <c:v>13.09</c:v>
                </c:pt>
                <c:pt idx="28" formatCode="#,##0.00">
                  <c:v>13.6</c:v>
                </c:pt>
                <c:pt idx="29" formatCode="#,##0.00">
                  <c:v>13.69</c:v>
                </c:pt>
                <c:pt idx="30" formatCode="#,##0.00">
                  <c:v>13.83</c:v>
                </c:pt>
                <c:pt idx="31" formatCode="#,##0.00">
                  <c:v>13.34</c:v>
                </c:pt>
                <c:pt idx="32" formatCode="#,##0.00">
                  <c:v>13.34</c:v>
                </c:pt>
                <c:pt idx="33" formatCode="#,##0.00">
                  <c:v>13.6</c:v>
                </c:pt>
                <c:pt idx="34" formatCode="#,##0.00">
                  <c:v>14.04</c:v>
                </c:pt>
                <c:pt idx="35" formatCode="#,##0.00">
                  <c:v>14.04</c:v>
                </c:pt>
                <c:pt idx="36" formatCode="#,##0.00">
                  <c:v>14.06</c:v>
                </c:pt>
                <c:pt idx="37" formatCode="#,##0.00">
                  <c:v>14.06</c:v>
                </c:pt>
                <c:pt idx="38" formatCode="#,##0.00">
                  <c:v>13.98</c:v>
                </c:pt>
                <c:pt idx="39" formatCode="#,##0.00">
                  <c:v>15.78</c:v>
                </c:pt>
                <c:pt idx="40" formatCode="#,##0.00">
                  <c:v>15.21</c:v>
                </c:pt>
                <c:pt idx="41" formatCode="#,##0.00">
                  <c:v>13.91</c:v>
                </c:pt>
                <c:pt idx="42" formatCode="#,##0.00">
                  <c:v>13.81</c:v>
                </c:pt>
                <c:pt idx="43" formatCode="#,##0.00">
                  <c:v>13.81</c:v>
                </c:pt>
                <c:pt idx="44" formatCode="#,##0.00">
                  <c:v>13.26</c:v>
                </c:pt>
                <c:pt idx="45" formatCode="#,##0.00">
                  <c:v>13.74</c:v>
                </c:pt>
                <c:pt idx="46" formatCode="#,##0.00">
                  <c:v>13.74</c:v>
                </c:pt>
                <c:pt idx="47" formatCode="#,##0.00">
                  <c:v>13.74</c:v>
                </c:pt>
                <c:pt idx="48" formatCode="#,##0.00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71">
          <cell r="D71">
            <v>4.5</v>
          </cell>
          <cell r="F71">
            <v>5</v>
          </cell>
          <cell r="G71">
            <v>13.2</v>
          </cell>
        </row>
      </sheetData>
      <sheetData sheetId="1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2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3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4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5">
        <row r="71">
          <cell r="D71">
            <v>4.05</v>
          </cell>
          <cell r="F71">
            <v>4.55</v>
          </cell>
          <cell r="G71">
            <v>13.85</v>
          </cell>
        </row>
      </sheetData>
      <sheetData sheetId="6">
        <row r="71">
          <cell r="D71">
            <v>3.8</v>
          </cell>
          <cell r="F71">
            <v>4.3</v>
          </cell>
          <cell r="G71">
            <v>13.85</v>
          </cell>
        </row>
      </sheetData>
      <sheetData sheetId="7">
        <row r="71">
          <cell r="D71">
            <v>3.45</v>
          </cell>
          <cell r="F71">
            <v>3.95</v>
          </cell>
          <cell r="G71">
            <v>14.16</v>
          </cell>
        </row>
      </sheetData>
      <sheetData sheetId="8">
        <row r="71">
          <cell r="D71">
            <v>3</v>
          </cell>
          <cell r="F71">
            <v>3.5</v>
          </cell>
          <cell r="G71">
            <v>14.16</v>
          </cell>
        </row>
      </sheetData>
      <sheetData sheetId="9">
        <row r="71">
          <cell r="D71">
            <v>2.85</v>
          </cell>
          <cell r="F71">
            <v>3.35</v>
          </cell>
          <cell r="G71">
            <v>13.93</v>
          </cell>
        </row>
      </sheetData>
      <sheetData sheetId="10">
        <row r="71">
          <cell r="D71">
            <v>2.4</v>
          </cell>
          <cell r="F71">
            <v>2.9</v>
          </cell>
          <cell r="G71">
            <v>13.93</v>
          </cell>
        </row>
      </sheetData>
      <sheetData sheetId="11">
        <row r="71">
          <cell r="D71">
            <v>2.4</v>
          </cell>
          <cell r="F71">
            <v>2.9</v>
          </cell>
          <cell r="G71">
            <v>13.5</v>
          </cell>
        </row>
      </sheetData>
      <sheetData sheetId="12">
        <row r="71">
          <cell r="D71">
            <v>2.5499999999999998</v>
          </cell>
          <cell r="F71">
            <v>3.45</v>
          </cell>
          <cell r="G71">
            <v>13.41</v>
          </cell>
        </row>
      </sheetData>
      <sheetData sheetId="13">
        <row r="71">
          <cell r="D71">
            <v>2.5499999999999998</v>
          </cell>
          <cell r="F71">
            <v>3.05</v>
          </cell>
          <cell r="G71">
            <v>13.41</v>
          </cell>
        </row>
      </sheetData>
      <sheetData sheetId="14">
        <row r="71">
          <cell r="D71">
            <v>2.6</v>
          </cell>
          <cell r="F71">
            <v>3.1</v>
          </cell>
          <cell r="G71">
            <v>13.41</v>
          </cell>
        </row>
      </sheetData>
      <sheetData sheetId="15">
        <row r="71">
          <cell r="D71">
            <v>3</v>
          </cell>
          <cell r="F71">
            <v>3.5</v>
          </cell>
          <cell r="G71">
            <v>13.41</v>
          </cell>
        </row>
      </sheetData>
      <sheetData sheetId="16">
        <row r="71">
          <cell r="D71">
            <v>3.5</v>
          </cell>
          <cell r="F71">
            <v>4</v>
          </cell>
          <cell r="G71">
            <v>13.46</v>
          </cell>
        </row>
      </sheetData>
      <sheetData sheetId="17">
        <row r="71">
          <cell r="D71">
            <v>3.65</v>
          </cell>
          <cell r="F71">
            <v>4.1500000000000004</v>
          </cell>
          <cell r="G71">
            <v>13.18</v>
          </cell>
        </row>
      </sheetData>
      <sheetData sheetId="18">
        <row r="71">
          <cell r="D71">
            <v>3.4</v>
          </cell>
          <cell r="F71">
            <v>3.95</v>
          </cell>
          <cell r="G71">
            <v>13.37</v>
          </cell>
        </row>
      </sheetData>
      <sheetData sheetId="19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0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1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2">
        <row r="71">
          <cell r="D71">
            <v>3.6</v>
          </cell>
          <cell r="F71">
            <v>4.1500000000000004</v>
          </cell>
          <cell r="G71">
            <v>12.98</v>
          </cell>
        </row>
      </sheetData>
      <sheetData sheetId="23">
        <row r="71">
          <cell r="D71">
            <v>3.65</v>
          </cell>
          <cell r="F71">
            <v>4.2</v>
          </cell>
          <cell r="G71">
            <v>12.98</v>
          </cell>
        </row>
      </sheetData>
      <sheetData sheetId="24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5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6">
        <row r="71">
          <cell r="D71">
            <v>5.2</v>
          </cell>
          <cell r="F71">
            <v>5.75</v>
          </cell>
          <cell r="G71">
            <v>13</v>
          </cell>
        </row>
      </sheetData>
      <sheetData sheetId="27">
        <row r="71">
          <cell r="D71">
            <v>5.2</v>
          </cell>
          <cell r="F71">
            <v>5.75</v>
          </cell>
          <cell r="G71">
            <v>13.09</v>
          </cell>
        </row>
      </sheetData>
      <sheetData sheetId="28">
        <row r="71">
          <cell r="D71">
            <v>5.4</v>
          </cell>
          <cell r="F71">
            <v>5.95</v>
          </cell>
          <cell r="G71">
            <v>13.6</v>
          </cell>
        </row>
      </sheetData>
      <sheetData sheetId="29">
        <row r="71">
          <cell r="D71">
            <v>5.8</v>
          </cell>
          <cell r="F71">
            <v>6.2</v>
          </cell>
          <cell r="G71">
            <v>13.69</v>
          </cell>
        </row>
      </sheetData>
      <sheetData sheetId="30">
        <row r="71">
          <cell r="D71">
            <v>5.8</v>
          </cell>
          <cell r="F71">
            <v>6.2</v>
          </cell>
          <cell r="G71">
            <v>13.83</v>
          </cell>
        </row>
      </sheetData>
      <sheetData sheetId="31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2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3">
        <row r="71">
          <cell r="D71">
            <v>6</v>
          </cell>
          <cell r="F71">
            <v>6.4</v>
          </cell>
          <cell r="G71">
            <v>13.6</v>
          </cell>
        </row>
      </sheetData>
      <sheetData sheetId="34">
        <row r="71">
          <cell r="D71">
            <v>5.5</v>
          </cell>
          <cell r="F71">
            <v>5</v>
          </cell>
          <cell r="G71">
            <v>14.04</v>
          </cell>
        </row>
      </sheetData>
      <sheetData sheetId="35">
        <row r="71">
          <cell r="D71">
            <v>5.5</v>
          </cell>
          <cell r="F71">
            <v>6</v>
          </cell>
          <cell r="G71">
            <v>14.04</v>
          </cell>
        </row>
      </sheetData>
      <sheetData sheetId="36">
        <row r="71">
          <cell r="D71">
            <v>4.9000000000000004</v>
          </cell>
          <cell r="F71">
            <v>5.4</v>
          </cell>
          <cell r="G71">
            <v>14.06</v>
          </cell>
        </row>
      </sheetData>
      <sheetData sheetId="37">
        <row r="71">
          <cell r="D71">
            <v>4.5999999999999996</v>
          </cell>
          <cell r="F71">
            <v>5.0999999999999996</v>
          </cell>
          <cell r="G71">
            <v>14.06</v>
          </cell>
        </row>
      </sheetData>
      <sheetData sheetId="38">
        <row r="71">
          <cell r="D71">
            <v>4.3</v>
          </cell>
          <cell r="F71">
            <v>4.8</v>
          </cell>
          <cell r="G71">
            <v>13.98</v>
          </cell>
        </row>
      </sheetData>
      <sheetData sheetId="39">
        <row r="71">
          <cell r="D71">
            <v>3.8</v>
          </cell>
          <cell r="F71">
            <v>4.3</v>
          </cell>
          <cell r="G71">
            <v>15.78</v>
          </cell>
        </row>
      </sheetData>
      <sheetData sheetId="40">
        <row r="71">
          <cell r="D71">
            <v>3.8</v>
          </cell>
          <cell r="F71">
            <v>4.3</v>
          </cell>
          <cell r="G71">
            <v>15.21</v>
          </cell>
        </row>
      </sheetData>
      <sheetData sheetId="41">
        <row r="71">
          <cell r="D71">
            <v>3.25</v>
          </cell>
          <cell r="F71">
            <v>3.75</v>
          </cell>
          <cell r="G71">
            <v>13.91</v>
          </cell>
        </row>
      </sheetData>
      <sheetData sheetId="42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3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4">
        <row r="71">
          <cell r="D71">
            <v>2.85</v>
          </cell>
          <cell r="F71">
            <v>3.35</v>
          </cell>
          <cell r="G71">
            <v>13.26</v>
          </cell>
        </row>
      </sheetData>
      <sheetData sheetId="45">
        <row r="71">
          <cell r="D71">
            <v>2.7</v>
          </cell>
          <cell r="F71">
            <v>3.2</v>
          </cell>
          <cell r="G71">
            <v>13.74</v>
          </cell>
        </row>
      </sheetData>
      <sheetData sheetId="46">
        <row r="71">
          <cell r="D71">
            <v>2.85</v>
          </cell>
          <cell r="F71">
            <v>3.05</v>
          </cell>
          <cell r="G71">
            <v>13.74</v>
          </cell>
        </row>
      </sheetData>
      <sheetData sheetId="47">
        <row r="71">
          <cell r="D71">
            <v>2.5499999999999998</v>
          </cell>
          <cell r="F71">
            <v>2.75</v>
          </cell>
          <cell r="G71">
            <v>13.74</v>
          </cell>
        </row>
      </sheetData>
      <sheetData sheetId="48">
        <row r="71">
          <cell r="D71">
            <v>2.5499999999999998</v>
          </cell>
          <cell r="F71">
            <v>2.75</v>
          </cell>
          <cell r="G71">
            <v>13.27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AE64" sqref="AE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>
      <c r="Q5" s="14" t="s">
        <v>28</v>
      </c>
    </row>
    <row r="6" spans="2:36" s="5" customFormat="1" ht="26.2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29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'[1]01'!$D$71</f>
        <v>4.5</v>
      </c>
      <c r="E12" s="29">
        <f>'[1]01'!$F$71</f>
        <v>5</v>
      </c>
      <c r="F12" s="29">
        <f>'[1]01'!$G$71</f>
        <v>13.2</v>
      </c>
    </row>
    <row r="13" spans="2:36" ht="9.9499999999999993" customHeight="1">
      <c r="B13" s="30">
        <v>2</v>
      </c>
      <c r="C13" s="33">
        <v>2.61</v>
      </c>
      <c r="D13" s="33">
        <f>'[1]02'!$D$71</f>
        <v>4.3</v>
      </c>
      <c r="E13" s="33">
        <f>'[1]02'!$F$71</f>
        <v>4.8</v>
      </c>
      <c r="F13" s="33">
        <f>'[1]02'!$G$71</f>
        <v>13.6</v>
      </c>
    </row>
    <row r="14" spans="2:36" ht="9.9499999999999993" customHeight="1">
      <c r="B14" s="28">
        <v>3</v>
      </c>
      <c r="C14" s="29">
        <v>2.61</v>
      </c>
      <c r="D14" s="29">
        <f>'[1]03'!$D$71</f>
        <v>4.3</v>
      </c>
      <c r="E14" s="29">
        <f>'[1]03'!$F$71</f>
        <v>4.8</v>
      </c>
      <c r="F14" s="29">
        <f>'[1]03'!$G$71</f>
        <v>13.6</v>
      </c>
    </row>
    <row r="15" spans="2:36" ht="9.9499999999999993" customHeight="1">
      <c r="B15" s="30">
        <v>4</v>
      </c>
      <c r="C15" s="31">
        <v>2.61</v>
      </c>
      <c r="D15" s="31">
        <f>'[1]04'!$D$71</f>
        <v>4.3</v>
      </c>
      <c r="E15" s="31">
        <f>'[1]04'!$F$71</f>
        <v>5.12</v>
      </c>
      <c r="F15" s="31">
        <f>'[1]04'!$G$71</f>
        <v>13.75</v>
      </c>
    </row>
    <row r="16" spans="2:36" ht="9.9499999999999993" customHeight="1">
      <c r="B16" s="28">
        <v>5</v>
      </c>
      <c r="C16" s="29">
        <v>2.61</v>
      </c>
      <c r="D16" s="29">
        <f>'[1]05'!$D$71</f>
        <v>4.3</v>
      </c>
      <c r="E16" s="29">
        <f>'[1]05'!$F$71</f>
        <v>5.12</v>
      </c>
      <c r="F16" s="29">
        <f>'[1]05'!$G$71</f>
        <v>13.75</v>
      </c>
    </row>
    <row r="17" spans="2:32" ht="9.9499999999999993" customHeight="1">
      <c r="B17" s="30">
        <v>6</v>
      </c>
      <c r="C17" s="31">
        <v>2.61</v>
      </c>
      <c r="D17" s="31">
        <f>'[1]06'!$D$71</f>
        <v>4.05</v>
      </c>
      <c r="E17" s="31">
        <f>'[1]06'!$F$71</f>
        <v>4.55</v>
      </c>
      <c r="F17" s="31">
        <f>'[1]06'!$G$71</f>
        <v>13.85</v>
      </c>
    </row>
    <row r="18" spans="2:32" ht="9.9499999999999993" customHeight="1">
      <c r="B18" s="28">
        <v>7</v>
      </c>
      <c r="C18" s="29">
        <v>2.61</v>
      </c>
      <c r="D18" s="29">
        <f>'[1]07'!$D$71</f>
        <v>3.8</v>
      </c>
      <c r="E18" s="29">
        <f>'[1]07'!$F$71</f>
        <v>4.3</v>
      </c>
      <c r="F18" s="29">
        <f>'[1]07'!$G$71</f>
        <v>13.85</v>
      </c>
    </row>
    <row r="19" spans="2:32" ht="9.9499999999999993" customHeight="1">
      <c r="B19" s="30">
        <v>8</v>
      </c>
      <c r="C19" s="31">
        <v>2.61</v>
      </c>
      <c r="D19" s="31">
        <f>'[1]08'!$D$71</f>
        <v>3.45</v>
      </c>
      <c r="E19" s="31">
        <f>'[1]08'!$F$71</f>
        <v>3.95</v>
      </c>
      <c r="F19" s="31">
        <f>'[1]08'!$G$71</f>
        <v>14.16</v>
      </c>
    </row>
    <row r="20" spans="2:32" ht="9.9499999999999993" customHeight="1">
      <c r="B20" s="28">
        <v>9</v>
      </c>
      <c r="C20" s="29">
        <v>2.61</v>
      </c>
      <c r="D20" s="29">
        <f>'[1]09'!$D$71</f>
        <v>3</v>
      </c>
      <c r="E20" s="29">
        <f>'[1]09'!$F$71</f>
        <v>3.5</v>
      </c>
      <c r="F20" s="29">
        <f>'[1]09'!$G$71</f>
        <v>14.16</v>
      </c>
    </row>
    <row r="21" spans="2:32" ht="9.9499999999999993" customHeight="1">
      <c r="B21" s="30">
        <v>10</v>
      </c>
      <c r="C21" s="31">
        <v>2.61</v>
      </c>
      <c r="D21" s="31">
        <f>'[1]10'!$D$71</f>
        <v>2.85</v>
      </c>
      <c r="E21" s="31">
        <f>'[1]10'!$F$71</f>
        <v>3.35</v>
      </c>
      <c r="F21" s="31">
        <f>'[1]10'!$G$71</f>
        <v>13.93</v>
      </c>
    </row>
    <row r="22" spans="2:32" ht="9.9499999999999993" customHeight="1">
      <c r="B22" s="28">
        <v>11</v>
      </c>
      <c r="C22" s="29">
        <v>2.61</v>
      </c>
      <c r="D22" s="29">
        <f>'[1]11'!$D$71</f>
        <v>2.4</v>
      </c>
      <c r="E22" s="29">
        <f>'[1]11'!$F$71</f>
        <v>2.9</v>
      </c>
      <c r="F22" s="29">
        <f>'[1]11'!$G$71</f>
        <v>13.93</v>
      </c>
    </row>
    <row r="23" spans="2:32" ht="9.9499999999999993" customHeight="1">
      <c r="B23" s="30">
        <v>12</v>
      </c>
      <c r="C23" s="31">
        <v>2.61</v>
      </c>
      <c r="D23" s="31">
        <f>'[1]12'!$D$71</f>
        <v>2.4</v>
      </c>
      <c r="E23" s="31">
        <f>'[1]12'!$F$71</f>
        <v>2.9</v>
      </c>
      <c r="F23" s="31">
        <f>'[1]12'!$G$71</f>
        <v>13.5</v>
      </c>
    </row>
    <row r="24" spans="2:32" ht="9.9499999999999993" customHeight="1">
      <c r="B24" s="28">
        <v>13</v>
      </c>
      <c r="C24" s="29">
        <v>2.61</v>
      </c>
      <c r="D24" s="29">
        <f>'[1]13'!$D$71</f>
        <v>2.5499999999999998</v>
      </c>
      <c r="E24" s="29">
        <f>'[1]13'!$F$71</f>
        <v>3.45</v>
      </c>
      <c r="F24" s="29">
        <f>'[1]13'!$G$71</f>
        <v>13.41</v>
      </c>
    </row>
    <row r="25" spans="2:32" ht="9.9499999999999993" customHeight="1">
      <c r="B25" s="30">
        <v>14</v>
      </c>
      <c r="C25" s="31">
        <v>2.61</v>
      </c>
      <c r="D25" s="31">
        <f>'[1]14'!$D$71</f>
        <v>2.5499999999999998</v>
      </c>
      <c r="E25" s="31">
        <f>'[1]14'!$F$71</f>
        <v>3.05</v>
      </c>
      <c r="F25" s="31">
        <f>'[1]14'!$G$71</f>
        <v>13.41</v>
      </c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2.61</v>
      </c>
      <c r="D26" s="29">
        <f>'[1]15'!$D$71</f>
        <v>2.6</v>
      </c>
      <c r="E26" s="29">
        <f>'[1]15'!$F$71</f>
        <v>3.1</v>
      </c>
      <c r="F26" s="29">
        <f>'[1]15'!$G$71</f>
        <v>13.41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2.61</v>
      </c>
      <c r="D27" s="31">
        <f>'[1]16'!$D$71</f>
        <v>3</v>
      </c>
      <c r="E27" s="31">
        <f>'[1]16'!$F$71</f>
        <v>3.5</v>
      </c>
      <c r="F27" s="31">
        <f>'[1]16'!$G$71</f>
        <v>13.41</v>
      </c>
      <c r="S27" s="20">
        <v>2019</v>
      </c>
      <c r="T27" s="21">
        <v>3.4499999999999997</v>
      </c>
      <c r="U27" s="21">
        <v>2.7</v>
      </c>
      <c r="V27" s="21">
        <v>1.95</v>
      </c>
      <c r="W27" s="21">
        <v>1.5750000000000002</v>
      </c>
      <c r="X27" s="21">
        <v>1.4</v>
      </c>
      <c r="Y27" s="21">
        <v>1.4999999999999998</v>
      </c>
      <c r="Z27" s="21">
        <v>2.0375000000000001</v>
      </c>
      <c r="AA27" s="21">
        <v>3.6</v>
      </c>
      <c r="AB27" s="21">
        <v>3.7650000000000001</v>
      </c>
      <c r="AC27" s="21">
        <v>2.8899999999999997</v>
      </c>
      <c r="AD27" s="21">
        <v>2.7749999999999999</v>
      </c>
      <c r="AE27" s="21">
        <v>3.8550000000000004</v>
      </c>
      <c r="AF27" s="22">
        <f t="shared" ref="AF27:AF29" si="0">AVERAGE(T27:AE27)</f>
        <v>2.6247916666666669</v>
      </c>
    </row>
    <row r="28" spans="2:32" ht="9.9499999999999993" customHeight="1">
      <c r="B28" s="28">
        <v>17</v>
      </c>
      <c r="C28" s="29">
        <v>2.61</v>
      </c>
      <c r="D28" s="29">
        <f>'[1]17'!$D$71</f>
        <v>3.5</v>
      </c>
      <c r="E28" s="29">
        <f>'[1]17'!$F$71</f>
        <v>4</v>
      </c>
      <c r="F28" s="29">
        <f>'[1]17'!$G$71</f>
        <v>13.46</v>
      </c>
      <c r="S28" s="20">
        <v>2020</v>
      </c>
      <c r="T28" s="21">
        <v>4.1399999999999997</v>
      </c>
      <c r="U28" s="21">
        <v>3.4000000000000004</v>
      </c>
      <c r="V28" s="21">
        <v>1.9750000000000001</v>
      </c>
      <c r="W28" s="21">
        <v>1.7600000000000002</v>
      </c>
      <c r="X28" s="21">
        <v>2.5249999999999999</v>
      </c>
      <c r="Y28" s="21">
        <v>2.8374999999999999</v>
      </c>
      <c r="Z28" s="21">
        <v>2.6</v>
      </c>
      <c r="AA28" s="21">
        <v>2.2250000000000001</v>
      </c>
      <c r="AB28" s="21">
        <v>4.6500000000000004</v>
      </c>
      <c r="AC28" s="21">
        <v>3.9199999999999995</v>
      </c>
      <c r="AD28" s="21">
        <v>1.75</v>
      </c>
      <c r="AE28" s="21">
        <v>1.58</v>
      </c>
      <c r="AF28" s="22">
        <f t="shared" si="0"/>
        <v>2.7802083333333338</v>
      </c>
    </row>
    <row r="29" spans="2:32" ht="9.9499999999999993" customHeight="1">
      <c r="B29" s="30">
        <v>18</v>
      </c>
      <c r="C29" s="31">
        <v>2.61</v>
      </c>
      <c r="D29" s="31">
        <f>'[1]18'!$D$71</f>
        <v>3.65</v>
      </c>
      <c r="E29" s="31">
        <f>'[1]18'!$F$71</f>
        <v>4.1500000000000004</v>
      </c>
      <c r="F29" s="31">
        <f>'[1]18'!$G$71</f>
        <v>13.18</v>
      </c>
      <c r="G29" s="1"/>
      <c r="S29" s="20">
        <v>2021</v>
      </c>
      <c r="T29" s="21">
        <v>1.925</v>
      </c>
      <c r="U29" s="21">
        <v>1.65</v>
      </c>
      <c r="V29" s="21">
        <v>1.7750000000000001</v>
      </c>
      <c r="W29" s="21">
        <v>3.05</v>
      </c>
      <c r="X29" s="21">
        <v>2.7375000000000003</v>
      </c>
      <c r="Y29" s="21">
        <v>2.0375000000000001</v>
      </c>
      <c r="Z29" s="21">
        <v>2.2199999999999998</v>
      </c>
      <c r="AA29" s="21">
        <v>2.7249999999999996</v>
      </c>
      <c r="AB29" s="21">
        <v>2.8820000000000001</v>
      </c>
      <c r="AC29" s="21">
        <v>3.8624999999999998</v>
      </c>
      <c r="AD29" s="21">
        <v>3.9375</v>
      </c>
      <c r="AE29" s="21">
        <v>3.9200000000000004</v>
      </c>
      <c r="AF29" s="22">
        <f t="shared" si="0"/>
        <v>2.7268333333333334</v>
      </c>
    </row>
    <row r="30" spans="2:32" ht="9.9499999999999993" customHeight="1">
      <c r="B30" s="28">
        <v>19</v>
      </c>
      <c r="C30" s="29">
        <v>2.61</v>
      </c>
      <c r="D30" s="29">
        <f>'[1]19'!$D$71</f>
        <v>3.4</v>
      </c>
      <c r="E30" s="29">
        <f>'[1]19'!$F$71</f>
        <v>3.95</v>
      </c>
      <c r="F30" s="29">
        <f>'[1]19'!$G$71</f>
        <v>13.37</v>
      </c>
      <c r="S30" s="20">
        <v>2022</v>
      </c>
      <c r="T30" s="21">
        <v>4.0999999999999996</v>
      </c>
      <c r="U30" s="21">
        <v>3.7749999999999999</v>
      </c>
      <c r="V30" s="21">
        <v>2.5</v>
      </c>
      <c r="W30" s="21">
        <v>3.7</v>
      </c>
      <c r="X30" s="21">
        <v>3.4874999999999998</v>
      </c>
      <c r="Y30" s="21">
        <v>2.87</v>
      </c>
      <c r="Z30" s="21">
        <v>3.95</v>
      </c>
      <c r="AA30" s="21">
        <v>4.625</v>
      </c>
      <c r="AB30" s="21">
        <v>5</v>
      </c>
      <c r="AC30" s="21">
        <v>4.5999999999999996</v>
      </c>
      <c r="AD30" s="21">
        <v>2.4750000000000001</v>
      </c>
      <c r="AE30" s="21">
        <v>2.98</v>
      </c>
      <c r="AF30" s="22">
        <f>AVERAGE(T30:AE30)</f>
        <v>3.671875</v>
      </c>
    </row>
    <row r="31" spans="2:32" ht="9.9499999999999993" customHeight="1">
      <c r="B31" s="30">
        <v>20</v>
      </c>
      <c r="C31" s="31">
        <v>2.61</v>
      </c>
      <c r="D31" s="31">
        <f>'[1]20'!$D$71</f>
        <v>3.6</v>
      </c>
      <c r="E31" s="31">
        <f>'[1]20'!$F$71</f>
        <v>4.1500000000000004</v>
      </c>
      <c r="F31" s="31">
        <f>'[1]20'!$G$71</f>
        <v>13.37</v>
      </c>
      <c r="S31" s="20">
        <v>2023</v>
      </c>
      <c r="T31" s="21">
        <v>3.9125000000000001</v>
      </c>
      <c r="U31" s="21">
        <v>4.7</v>
      </c>
      <c r="V31" s="21">
        <v>4.2699999999999996</v>
      </c>
      <c r="W31" s="21">
        <v>2.5499999999999998</v>
      </c>
      <c r="X31" s="21">
        <v>2.2375000000000003</v>
      </c>
      <c r="Y31" s="21">
        <v>3</v>
      </c>
      <c r="Z31" s="21">
        <v>3.75</v>
      </c>
      <c r="AA31" s="21">
        <v>3.91</v>
      </c>
      <c r="AB31" s="21">
        <v>3.9749999999999996</v>
      </c>
      <c r="AC31" s="21">
        <v>4.6875</v>
      </c>
      <c r="AD31" s="21">
        <v>4.7200000000000006</v>
      </c>
      <c r="AE31" s="21">
        <v>4.7249999999999996</v>
      </c>
      <c r="AF31" s="22">
        <f>AVERAGE(T31:AE31)</f>
        <v>3.8697916666666665</v>
      </c>
    </row>
    <row r="32" spans="2:32" ht="9.9499999999999993" customHeight="1">
      <c r="B32" s="28">
        <v>21</v>
      </c>
      <c r="C32" s="29">
        <v>2.61</v>
      </c>
      <c r="D32" s="29">
        <f>'[1]21'!$D$71</f>
        <v>3.6</v>
      </c>
      <c r="E32" s="29">
        <f>'[1]21'!$F$71</f>
        <v>4.1500000000000004</v>
      </c>
      <c r="F32" s="29">
        <f>'[1]21'!$G$71</f>
        <v>13.37</v>
      </c>
      <c r="S32" s="20">
        <v>2024</v>
      </c>
      <c r="T32" s="21">
        <v>3.6499999999999995</v>
      </c>
      <c r="U32" s="21">
        <v>2.2999999999999998</v>
      </c>
      <c r="V32" s="21">
        <v>1.9750000000000001</v>
      </c>
      <c r="W32" s="21">
        <v>2.0874999999999999</v>
      </c>
      <c r="X32" s="21">
        <v>3.8</v>
      </c>
      <c r="Y32" s="21">
        <v>2.9625000000000004</v>
      </c>
      <c r="Z32" s="21">
        <v>2.8875000000000002</v>
      </c>
      <c r="AA32" s="21">
        <v>3.62</v>
      </c>
      <c r="AB32" s="21">
        <v>4.2249999999999996</v>
      </c>
      <c r="AC32" s="21">
        <v>5.2</v>
      </c>
      <c r="AD32" s="21">
        <v>5.3</v>
      </c>
      <c r="AE32" s="21">
        <v>4.5250000000000004</v>
      </c>
      <c r="AF32" s="22">
        <f>AVERAGE(T32:AE32)</f>
        <v>3.5443750000000001</v>
      </c>
    </row>
    <row r="33" spans="2:32" ht="9.9499999999999993" customHeight="1">
      <c r="B33" s="30">
        <v>22</v>
      </c>
      <c r="C33" s="31">
        <v>2.61</v>
      </c>
      <c r="D33" s="31">
        <f>'[1]22'!$D$71</f>
        <v>3.6</v>
      </c>
      <c r="E33" s="31">
        <f>'[1]22'!$F$71</f>
        <v>4.1500000000000004</v>
      </c>
      <c r="F33" s="31">
        <f>'[1]22'!$G$71</f>
        <v>13.37</v>
      </c>
      <c r="S33" s="20" t="s">
        <v>24</v>
      </c>
      <c r="T33" s="21">
        <f>MAX(T27:T32)</f>
        <v>4.1399999999999997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4.3675000000000006</v>
      </c>
    </row>
    <row r="34" spans="2:32" ht="9.9499999999999993" customHeight="1">
      <c r="B34" s="28">
        <v>23</v>
      </c>
      <c r="C34" s="29">
        <v>2.61</v>
      </c>
      <c r="D34" s="29">
        <f>'[1]23'!$D$71</f>
        <v>3.6</v>
      </c>
      <c r="E34" s="29">
        <f>'[1]23'!$F$71</f>
        <v>4.1500000000000004</v>
      </c>
      <c r="F34" s="29">
        <f>'[1]23'!$G$71</f>
        <v>12.98</v>
      </c>
      <c r="S34" s="20" t="s">
        <v>25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1.5750000000000002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2.8899999999999997</v>
      </c>
      <c r="AD34" s="21">
        <f t="shared" si="3"/>
        <v>1.75</v>
      </c>
      <c r="AE34" s="21">
        <f t="shared" si="3"/>
        <v>1.58</v>
      </c>
      <c r="AF34" s="22">
        <f t="shared" si="2"/>
        <v>1.9324583333333336</v>
      </c>
    </row>
    <row r="35" spans="2:32" ht="9.9499999999999993" customHeight="1">
      <c r="B35" s="30">
        <v>24</v>
      </c>
      <c r="C35" s="31">
        <v>2.61</v>
      </c>
      <c r="D35" s="31">
        <f>'[1]24'!$D$71</f>
        <v>3.65</v>
      </c>
      <c r="E35" s="31">
        <f>'[1]24'!$F$71</f>
        <v>4.2</v>
      </c>
      <c r="F35" s="31">
        <f>'[1]24'!$G$71</f>
        <v>12.98</v>
      </c>
      <c r="S35" s="20" t="s">
        <v>26</v>
      </c>
      <c r="T35" s="21">
        <f>AVERAGE(T27:T32)</f>
        <v>3.5295833333333331</v>
      </c>
      <c r="U35" s="21">
        <f t="shared" ref="U35:AE35" si="4">AVERAGE(U27:U32)</f>
        <v>3.0875000000000004</v>
      </c>
      <c r="V35" s="21">
        <f t="shared" si="4"/>
        <v>2.4074999999999998</v>
      </c>
      <c r="W35" s="21">
        <f t="shared" si="4"/>
        <v>2.4537500000000003</v>
      </c>
      <c r="X35" s="21">
        <f t="shared" si="4"/>
        <v>2.6979166666666665</v>
      </c>
      <c r="Y35" s="21">
        <f t="shared" si="4"/>
        <v>2.5345833333333334</v>
      </c>
      <c r="Z35" s="21">
        <f t="shared" si="4"/>
        <v>2.9075000000000002</v>
      </c>
      <c r="AA35" s="21">
        <f t="shared" si="4"/>
        <v>3.4508333333333336</v>
      </c>
      <c r="AB35" s="21">
        <f t="shared" si="4"/>
        <v>4.0828333333333333</v>
      </c>
      <c r="AC35" s="21">
        <f t="shared" si="4"/>
        <v>4.1933333333333334</v>
      </c>
      <c r="AD35" s="21">
        <f t="shared" si="4"/>
        <v>3.4929166666666664</v>
      </c>
      <c r="AE35" s="21">
        <f t="shared" si="4"/>
        <v>3.5975000000000001</v>
      </c>
      <c r="AF35" s="22">
        <f t="shared" si="2"/>
        <v>3.2029791666666667</v>
      </c>
    </row>
    <row r="36" spans="2:32" ht="9.9499999999999993" customHeight="1">
      <c r="B36" s="28">
        <v>25</v>
      </c>
      <c r="C36" s="29">
        <v>2.71</v>
      </c>
      <c r="D36" s="29">
        <f>'[1]25'!$D$71</f>
        <v>3.8</v>
      </c>
      <c r="E36" s="29">
        <f>'[1]25'!$F$71</f>
        <v>4.3499999999999996</v>
      </c>
      <c r="F36" s="29">
        <f>'[1]25'!$G$71</f>
        <v>13.18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2.71</v>
      </c>
      <c r="D37" s="31">
        <f>'[1]26'!$D$71</f>
        <v>3.8</v>
      </c>
      <c r="E37" s="31">
        <f>'[1]26'!$F$71</f>
        <v>4.3499999999999996</v>
      </c>
      <c r="F37" s="31">
        <f>'[1]26'!$G$71</f>
        <v>13.18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2.71</v>
      </c>
      <c r="D38" s="29">
        <f>'[1]27'!$D$71</f>
        <v>5.2</v>
      </c>
      <c r="E38" s="29">
        <f>'[1]27'!$F$71</f>
        <v>5.75</v>
      </c>
      <c r="F38" s="29">
        <f>'[1]27'!$G$71</f>
        <v>13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2.71</v>
      </c>
      <c r="D39" s="31">
        <f>'[1]28'!$D$71</f>
        <v>5.2</v>
      </c>
      <c r="E39" s="31">
        <f>'[1]28'!$F$71</f>
        <v>5.75</v>
      </c>
      <c r="F39" s="31">
        <f>'[1]28'!$G$71</f>
        <v>13.09</v>
      </c>
      <c r="S39" s="20" t="s">
        <v>27</v>
      </c>
      <c r="T39" s="21">
        <f>T33</f>
        <v>4.1399999999999997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>
        <v>2.71</v>
      </c>
      <c r="D40" s="29">
        <f>'[1]29'!$D$71</f>
        <v>5.4</v>
      </c>
      <c r="E40" s="29">
        <f>'[1]29'!$F$71</f>
        <v>5.95</v>
      </c>
      <c r="F40" s="29">
        <f>'[1]29'!$G$71</f>
        <v>13.6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1.5750000000000002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2.8899999999999997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2.71</v>
      </c>
      <c r="D41" s="31">
        <f>'[1]30'!$D$71</f>
        <v>5.8</v>
      </c>
      <c r="E41" s="31">
        <f>'[1]30'!$F$71</f>
        <v>6.2</v>
      </c>
      <c r="F41" s="31">
        <f>'[1]30'!$G$71</f>
        <v>13.69</v>
      </c>
      <c r="S41" s="23" t="str">
        <f>S35</f>
        <v>Promedio 2019 - 2024</v>
      </c>
      <c r="T41" s="24">
        <f t="shared" si="5"/>
        <v>3.5295833333333331</v>
      </c>
      <c r="U41" s="24">
        <f t="shared" si="5"/>
        <v>3.0875000000000004</v>
      </c>
      <c r="V41" s="24">
        <f t="shared" si="5"/>
        <v>2.4074999999999998</v>
      </c>
      <c r="W41" s="24">
        <f t="shared" si="5"/>
        <v>2.4537500000000003</v>
      </c>
      <c r="X41" s="24">
        <f>X35</f>
        <v>2.6979166666666665</v>
      </c>
      <c r="Y41" s="24">
        <f t="shared" si="5"/>
        <v>2.5345833333333334</v>
      </c>
      <c r="Z41" s="24">
        <f t="shared" si="5"/>
        <v>2.9075000000000002</v>
      </c>
      <c r="AA41" s="24">
        <f t="shared" si="5"/>
        <v>3.4508333333333336</v>
      </c>
      <c r="AB41" s="24">
        <f t="shared" si="5"/>
        <v>4.0828333333333333</v>
      </c>
      <c r="AC41" s="24">
        <f t="shared" si="5"/>
        <v>4.1933333333333334</v>
      </c>
      <c r="AD41" s="24">
        <f t="shared" si="5"/>
        <v>3.4929166666666664</v>
      </c>
      <c r="AE41" s="24">
        <f t="shared" si="5"/>
        <v>3.5975000000000001</v>
      </c>
      <c r="AF41" s="18"/>
    </row>
    <row r="42" spans="2:32" ht="9.9499999999999993" customHeight="1">
      <c r="B42" s="28">
        <v>31</v>
      </c>
      <c r="C42" s="29">
        <v>2.71</v>
      </c>
      <c r="D42" s="29">
        <f>'[1]31'!$D$71</f>
        <v>5.8</v>
      </c>
      <c r="E42" s="29">
        <f>'[1]31'!$F$71</f>
        <v>6.2</v>
      </c>
      <c r="F42" s="29">
        <f>'[1]31'!$G$71</f>
        <v>13.83</v>
      </c>
      <c r="S42" s="20">
        <v>2025</v>
      </c>
      <c r="T42" s="25">
        <f>AVERAGE(D12:D16)</f>
        <v>4.3400000000000007</v>
      </c>
      <c r="U42" s="25">
        <f>AVERAGE(D17:D20)</f>
        <v>3.5750000000000002</v>
      </c>
      <c r="V42" s="25">
        <f>AVERAGE(D21:D24)</f>
        <v>2.5499999999999998</v>
      </c>
      <c r="W42" s="25">
        <f>AVERAGE(D25:D28)</f>
        <v>2.9125000000000001</v>
      </c>
      <c r="X42" s="25">
        <f>AVERAGE(D29:D33)</f>
        <v>3.5700000000000003</v>
      </c>
      <c r="Y42" s="25">
        <f>AVERAGE(D34:D37)</f>
        <v>3.7125000000000004</v>
      </c>
      <c r="Z42" s="25">
        <f>AVERAGE(D38:D42)</f>
        <v>5.48</v>
      </c>
      <c r="AA42" s="25">
        <f>AVERAGE(D43:D46)</f>
        <v>5.7750000000000004</v>
      </c>
      <c r="AB42" s="25">
        <f>AVERAGE(D47:D50)</f>
        <v>4.8250000000000002</v>
      </c>
      <c r="AC42" s="25">
        <f>AVERAGE(D51:D55)</f>
        <v>3.37</v>
      </c>
      <c r="AD42" s="25">
        <f>AVERAGE(D56:D59)</f>
        <v>2.7374999999999998</v>
      </c>
      <c r="AE42" s="25">
        <f>AVERAGE(D60:D63)</f>
        <v>2.5499999999999998</v>
      </c>
      <c r="AF42" s="18"/>
    </row>
    <row r="43" spans="2:32" ht="9.9499999999999993" customHeight="1">
      <c r="B43" s="30">
        <v>32</v>
      </c>
      <c r="C43" s="31">
        <v>2.71</v>
      </c>
      <c r="D43" s="31">
        <f>'[1]32'!$D$71</f>
        <v>5.8</v>
      </c>
      <c r="E43" s="31">
        <f>'[1]32'!$F$71</f>
        <v>6.2</v>
      </c>
      <c r="F43" s="31">
        <f>'[1]32'!$G$71</f>
        <v>13.34</v>
      </c>
    </row>
    <row r="44" spans="2:32" ht="9.9499999999999993" customHeight="1">
      <c r="B44" s="28">
        <v>33</v>
      </c>
      <c r="C44" s="29">
        <v>2.71</v>
      </c>
      <c r="D44" s="29">
        <f>'[1]33'!$D$71</f>
        <v>5.8</v>
      </c>
      <c r="E44" s="29">
        <f>'[1]33'!$F$71</f>
        <v>6.2</v>
      </c>
      <c r="F44" s="29">
        <f>'[1]33'!$G$71</f>
        <v>13.34</v>
      </c>
    </row>
    <row r="45" spans="2:32" ht="9.9499999999999993" customHeight="1">
      <c r="B45" s="30">
        <v>34</v>
      </c>
      <c r="C45" s="31">
        <v>2.71</v>
      </c>
      <c r="D45" s="31">
        <f>'[1]34'!$D$71</f>
        <v>6</v>
      </c>
      <c r="E45" s="31">
        <f>'[1]34'!$F$71</f>
        <v>6.4</v>
      </c>
      <c r="F45" s="31">
        <f>'[1]34'!$G$71</f>
        <v>13.6</v>
      </c>
    </row>
    <row r="46" spans="2:32" ht="9.9499999999999993" customHeight="1">
      <c r="B46" s="28">
        <v>35</v>
      </c>
      <c r="C46" s="29">
        <v>2.71</v>
      </c>
      <c r="D46" s="29">
        <f>'[1]35'!$D$71</f>
        <v>5.5</v>
      </c>
      <c r="E46" s="29">
        <f>'[1]35'!$F$71</f>
        <v>5</v>
      </c>
      <c r="F46" s="29">
        <f>'[1]35'!$G$71</f>
        <v>14.04</v>
      </c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2.71</v>
      </c>
      <c r="D47" s="31">
        <f>'[1]36'!$D$71</f>
        <v>5.5</v>
      </c>
      <c r="E47" s="31">
        <f>'[1]36'!$F$71</f>
        <v>6</v>
      </c>
      <c r="F47" s="31">
        <f>'[1]36'!$G$71</f>
        <v>14.04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2.71</v>
      </c>
      <c r="D48" s="29">
        <f>'[1]37'!$D$71</f>
        <v>4.9000000000000004</v>
      </c>
      <c r="E48" s="29">
        <f>'[1]37'!$F$71</f>
        <v>5.4</v>
      </c>
      <c r="F48" s="29">
        <f>'[1]37'!$G$71</f>
        <v>14.06</v>
      </c>
      <c r="S48" s="20">
        <v>2019</v>
      </c>
      <c r="T48" s="21">
        <v>8.945999999999998</v>
      </c>
      <c r="U48" s="21">
        <v>9.0367999999999995</v>
      </c>
      <c r="V48" s="21">
        <v>9</v>
      </c>
      <c r="W48" s="21">
        <v>8.5519999999999996</v>
      </c>
      <c r="X48" s="21">
        <v>8.4415999999999993</v>
      </c>
      <c r="Y48" s="21">
        <v>8.3537142857142861</v>
      </c>
      <c r="Z48" s="21">
        <v>8.3480259740259743</v>
      </c>
      <c r="AA48" s="21">
        <v>8.7272967032967053</v>
      </c>
      <c r="AB48" s="21">
        <v>9.0080769230769224</v>
      </c>
      <c r="AC48" s="21">
        <v>9.1577142857142864</v>
      </c>
      <c r="AD48" s="21">
        <v>8.7985714285714298</v>
      </c>
      <c r="AE48" s="21">
        <v>9.3021428571428579</v>
      </c>
      <c r="AF48" s="22">
        <f t="shared" ref="AF48:AF56" si="6">AVERAGE(T48:AE48)</f>
        <v>8.8059952047952059</v>
      </c>
    </row>
    <row r="49" spans="2:32" ht="9.9499999999999993" customHeight="1">
      <c r="B49" s="30">
        <v>38</v>
      </c>
      <c r="C49" s="31">
        <v>2.71</v>
      </c>
      <c r="D49" s="31">
        <f>'[1]38'!$D$71</f>
        <v>4.5999999999999996</v>
      </c>
      <c r="E49" s="31">
        <f>'[1]38'!$F$71</f>
        <v>5.0999999999999996</v>
      </c>
      <c r="F49" s="31">
        <f>'[1]38'!$G$71</f>
        <v>14.06</v>
      </c>
      <c r="S49" s="20">
        <v>2020</v>
      </c>
      <c r="T49" s="21">
        <v>9.9599999999999991</v>
      </c>
      <c r="U49" s="21">
        <v>9.8219999999999992</v>
      </c>
      <c r="V49" s="21">
        <v>9.5124999999999993</v>
      </c>
      <c r="W49" s="21">
        <v>9.782</v>
      </c>
      <c r="X49" s="21">
        <v>9.817499999999999</v>
      </c>
      <c r="Y49" s="21">
        <v>10.322500000000002</v>
      </c>
      <c r="Z49" s="21">
        <v>10.507999999999999</v>
      </c>
      <c r="AA49" s="21">
        <v>9.4875000000000007</v>
      </c>
      <c r="AB49" s="21">
        <v>9.8125</v>
      </c>
      <c r="AC49" s="21">
        <v>10.762</v>
      </c>
      <c r="AD49" s="21">
        <v>10.475</v>
      </c>
      <c r="AE49" s="21">
        <v>9.9499999999999993</v>
      </c>
      <c r="AF49" s="22">
        <f t="shared" si="6"/>
        <v>10.017624999999999</v>
      </c>
    </row>
    <row r="50" spans="2:32" ht="9.9499999999999993" customHeight="1">
      <c r="B50" s="28">
        <v>39</v>
      </c>
      <c r="C50" s="29">
        <v>2.71</v>
      </c>
      <c r="D50" s="29">
        <f>'[1]39'!$D$71</f>
        <v>4.3</v>
      </c>
      <c r="E50" s="29">
        <f>'[1]39'!$F$71</f>
        <v>4.8</v>
      </c>
      <c r="F50" s="29">
        <f>'[1]39'!$G$71</f>
        <v>13.98</v>
      </c>
      <c r="S50" s="20">
        <v>2021</v>
      </c>
      <c r="T50" s="21">
        <v>10.317500000000001</v>
      </c>
      <c r="U50" s="21">
        <v>10.685</v>
      </c>
      <c r="V50" s="21">
        <v>8.8025000000000002</v>
      </c>
      <c r="W50" s="21">
        <v>9.2099999999999991</v>
      </c>
      <c r="X50" s="21">
        <v>9.6524999999999999</v>
      </c>
      <c r="Y50" s="21">
        <v>10.119999999999999</v>
      </c>
      <c r="Z50" s="21">
        <v>9.1120000000000001</v>
      </c>
      <c r="AA50" s="21">
        <v>8.8899999999999988</v>
      </c>
      <c r="AB50" s="21">
        <v>9.2840000000000007</v>
      </c>
      <c r="AC50" s="21">
        <v>9.7324999999999999</v>
      </c>
      <c r="AD50" s="21">
        <v>9.8350000000000009</v>
      </c>
      <c r="AE50" s="21">
        <v>9.33</v>
      </c>
      <c r="AF50" s="22">
        <f t="shared" si="6"/>
        <v>9.5809166666666687</v>
      </c>
    </row>
    <row r="51" spans="2:32" ht="9.9499999999999993" customHeight="1">
      <c r="B51" s="30">
        <v>40</v>
      </c>
      <c r="C51" s="31">
        <v>2.71</v>
      </c>
      <c r="D51" s="31">
        <f>'[1]40'!$D$71</f>
        <v>3.8</v>
      </c>
      <c r="E51" s="31">
        <f>'[1]40'!$F$71</f>
        <v>4.3</v>
      </c>
      <c r="F51" s="31">
        <f>'[1]40'!$G$71</f>
        <v>15.78</v>
      </c>
      <c r="S51" s="20">
        <v>2022</v>
      </c>
      <c r="T51" s="21">
        <v>9.9525000000000006</v>
      </c>
      <c r="U51" s="21">
        <v>10.389999999999999</v>
      </c>
      <c r="V51" s="21">
        <v>10.417999999999999</v>
      </c>
      <c r="W51" s="21">
        <v>10.2575</v>
      </c>
      <c r="X51" s="21">
        <v>10.025</v>
      </c>
      <c r="Y51" s="21">
        <v>10.126000000000001</v>
      </c>
      <c r="Z51" s="21">
        <v>10.4625</v>
      </c>
      <c r="AA51" s="21">
        <v>10.865</v>
      </c>
      <c r="AB51" s="21">
        <v>10.657500000000001</v>
      </c>
      <c r="AC51" s="21">
        <v>12.2</v>
      </c>
      <c r="AD51" s="21">
        <v>11.5875</v>
      </c>
      <c r="AE51" s="21">
        <v>12.068000000000001</v>
      </c>
      <c r="AF51" s="22">
        <f t="shared" si="6"/>
        <v>10.750791666666666</v>
      </c>
    </row>
    <row r="52" spans="2:32" ht="9.9499999999999993" customHeight="1">
      <c r="B52" s="28">
        <v>41</v>
      </c>
      <c r="C52" s="29">
        <v>2.71</v>
      </c>
      <c r="D52" s="29">
        <f>'[1]41'!$D$71</f>
        <v>3.8</v>
      </c>
      <c r="E52" s="29">
        <f>'[1]41'!$F$71</f>
        <v>4.3</v>
      </c>
      <c r="F52" s="29">
        <f>'[1]41'!$G$71</f>
        <v>15.21</v>
      </c>
      <c r="S52" s="20">
        <v>2023</v>
      </c>
      <c r="T52" s="21">
        <v>11.9</v>
      </c>
      <c r="U52" s="21">
        <v>12.37</v>
      </c>
      <c r="V52" s="21">
        <v>11.832000000000001</v>
      </c>
      <c r="W52" s="21">
        <v>11.092500000000001</v>
      </c>
      <c r="X52" s="21">
        <v>10.417499999999999</v>
      </c>
      <c r="Y52" s="21">
        <v>10.814000000000002</v>
      </c>
      <c r="Z52" s="21">
        <v>10.9375</v>
      </c>
      <c r="AA52" s="21">
        <v>11.260000000000002</v>
      </c>
      <c r="AB52" s="21">
        <v>11.307499999999999</v>
      </c>
      <c r="AC52" s="21">
        <v>12.035</v>
      </c>
      <c r="AD52" s="21">
        <v>12.42</v>
      </c>
      <c r="AE52" s="21">
        <v>12.55</v>
      </c>
      <c r="AF52" s="22">
        <f t="shared" si="6"/>
        <v>11.578000000000001</v>
      </c>
    </row>
    <row r="53" spans="2:32" ht="9.9499999999999993" customHeight="1">
      <c r="B53" s="30">
        <v>42</v>
      </c>
      <c r="C53" s="31">
        <v>2.71</v>
      </c>
      <c r="D53" s="31">
        <f>'[1]42'!$D$71</f>
        <v>3.25</v>
      </c>
      <c r="E53" s="31">
        <f>'[1]42'!$F$71</f>
        <v>3.75</v>
      </c>
      <c r="F53" s="31">
        <f>'[1]42'!$G$71</f>
        <v>13.91</v>
      </c>
      <c r="S53" s="20">
        <v>2024</v>
      </c>
      <c r="T53" s="21">
        <v>11.837499999999999</v>
      </c>
      <c r="U53" s="21">
        <v>11.888</v>
      </c>
      <c r="V53" s="21">
        <v>11.762499999999999</v>
      </c>
      <c r="W53" s="21">
        <v>11.324999999999999</v>
      </c>
      <c r="X53" s="21">
        <v>11.982000000000001</v>
      </c>
      <c r="Y53" s="21">
        <v>11.43</v>
      </c>
      <c r="Z53" s="21">
        <v>11.127500000000001</v>
      </c>
      <c r="AA53" s="21">
        <v>11.754000000000001</v>
      </c>
      <c r="AB53" s="21">
        <v>11.844999999999999</v>
      </c>
      <c r="AC53" s="21">
        <v>12.904</v>
      </c>
      <c r="AD53" s="21">
        <v>13.295</v>
      </c>
      <c r="AE53" s="21">
        <v>13.415000000000001</v>
      </c>
      <c r="AF53" s="22">
        <f t="shared" si="6"/>
        <v>12.047124999999999</v>
      </c>
    </row>
    <row r="54" spans="2:32" ht="9.9499999999999993" customHeight="1">
      <c r="B54" s="28">
        <v>43</v>
      </c>
      <c r="C54" s="29">
        <v>2.71</v>
      </c>
      <c r="D54" s="29">
        <f>'[1]43'!$D$71</f>
        <v>3</v>
      </c>
      <c r="E54" s="29">
        <f>'[1]43'!$F$71</f>
        <v>3.5</v>
      </c>
      <c r="F54" s="29">
        <f>'[1]43'!$G$71</f>
        <v>13.81</v>
      </c>
      <c r="S54" s="20" t="s">
        <v>24</v>
      </c>
      <c r="T54" s="21">
        <f>MAX(T48:T53)</f>
        <v>11.9</v>
      </c>
      <c r="U54" s="21">
        <f t="shared" ref="U54:AE54" si="7">MAX(U48:U53)</f>
        <v>12.37</v>
      </c>
      <c r="V54" s="21">
        <f t="shared" si="7"/>
        <v>11.832000000000001</v>
      </c>
      <c r="W54" s="21">
        <f t="shared" si="7"/>
        <v>11.324999999999999</v>
      </c>
      <c r="X54" s="21">
        <f t="shared" si="7"/>
        <v>11.982000000000001</v>
      </c>
      <c r="Y54" s="21">
        <f t="shared" si="7"/>
        <v>11.43</v>
      </c>
      <c r="Z54" s="21">
        <f t="shared" si="7"/>
        <v>11.127500000000001</v>
      </c>
      <c r="AA54" s="21">
        <f t="shared" si="7"/>
        <v>11.754000000000001</v>
      </c>
      <c r="AB54" s="21">
        <f t="shared" si="7"/>
        <v>11.844999999999999</v>
      </c>
      <c r="AC54" s="21">
        <f t="shared" si="7"/>
        <v>12.904</v>
      </c>
      <c r="AD54" s="21">
        <f t="shared" si="7"/>
        <v>13.295</v>
      </c>
      <c r="AE54" s="21">
        <f t="shared" si="7"/>
        <v>13.415000000000001</v>
      </c>
      <c r="AF54" s="22">
        <f t="shared" si="6"/>
        <v>12.098291666666666</v>
      </c>
    </row>
    <row r="55" spans="2:32" ht="9.9499999999999993" customHeight="1">
      <c r="B55" s="30">
        <v>44</v>
      </c>
      <c r="C55" s="31">
        <v>2.71</v>
      </c>
      <c r="D55" s="31">
        <f>'[1]44'!$D$71</f>
        <v>3</v>
      </c>
      <c r="E55" s="31">
        <f>'[1]44'!$F$71</f>
        <v>3.5</v>
      </c>
      <c r="F55" s="31">
        <f>'[1]44'!$G$71</f>
        <v>13.81</v>
      </c>
      <c r="S55" s="20" t="s">
        <v>25</v>
      </c>
      <c r="T55" s="21">
        <f>MIN(T48:T53)</f>
        <v>8.945999999999998</v>
      </c>
      <c r="U55" s="21">
        <f t="shared" ref="U55:AE55" si="8">MIN(U48:U53)</f>
        <v>9.0367999999999995</v>
      </c>
      <c r="V55" s="21">
        <f t="shared" si="8"/>
        <v>8.8025000000000002</v>
      </c>
      <c r="W55" s="21">
        <f t="shared" si="8"/>
        <v>8.5519999999999996</v>
      </c>
      <c r="X55" s="21">
        <f t="shared" si="8"/>
        <v>8.4415999999999993</v>
      </c>
      <c r="Y55" s="21">
        <f t="shared" si="8"/>
        <v>8.3537142857142861</v>
      </c>
      <c r="Z55" s="21">
        <f t="shared" si="8"/>
        <v>8.3480259740259743</v>
      </c>
      <c r="AA55" s="21">
        <f t="shared" si="8"/>
        <v>8.7272967032967053</v>
      </c>
      <c r="AB55" s="21">
        <f t="shared" si="8"/>
        <v>9.0080769230769224</v>
      </c>
      <c r="AC55" s="21">
        <f t="shared" si="8"/>
        <v>9.1577142857142864</v>
      </c>
      <c r="AD55" s="21">
        <f t="shared" si="8"/>
        <v>8.7985714285714298</v>
      </c>
      <c r="AE55" s="21">
        <f t="shared" si="8"/>
        <v>9.3021428571428579</v>
      </c>
      <c r="AF55" s="22">
        <f t="shared" si="6"/>
        <v>8.7895368714618716</v>
      </c>
    </row>
    <row r="56" spans="2:32" ht="9.9499999999999993" customHeight="1">
      <c r="B56" s="28">
        <v>45</v>
      </c>
      <c r="C56" s="29">
        <v>2.71</v>
      </c>
      <c r="D56" s="29">
        <f>'[1]45'!$D$71</f>
        <v>2.85</v>
      </c>
      <c r="E56" s="29">
        <f>'[1]45'!$F$71</f>
        <v>3.35</v>
      </c>
      <c r="F56" s="29">
        <f>'[1]45'!$G$71</f>
        <v>13.26</v>
      </c>
      <c r="S56" s="20" t="s">
        <v>26</v>
      </c>
      <c r="T56" s="21">
        <f>AVERAGE(T48:T53)</f>
        <v>10.485583333333333</v>
      </c>
      <c r="U56" s="21">
        <f t="shared" ref="U56:AE56" si="9">AVERAGE(U48:U53)</f>
        <v>10.698633333333333</v>
      </c>
      <c r="V56" s="21">
        <f t="shared" si="9"/>
        <v>10.22125</v>
      </c>
      <c r="W56" s="21">
        <f t="shared" si="9"/>
        <v>10.036499999999998</v>
      </c>
      <c r="X56" s="21">
        <f t="shared" si="9"/>
        <v>10.056016666666666</v>
      </c>
      <c r="Y56" s="21">
        <f t="shared" si="9"/>
        <v>10.194369047619048</v>
      </c>
      <c r="Z56" s="21">
        <f t="shared" si="9"/>
        <v>10.082587662337664</v>
      </c>
      <c r="AA56" s="21">
        <f t="shared" si="9"/>
        <v>10.16396611721612</v>
      </c>
      <c r="AB56" s="21">
        <f t="shared" si="9"/>
        <v>10.319096153846152</v>
      </c>
      <c r="AC56" s="21">
        <f t="shared" si="9"/>
        <v>11.131869047619046</v>
      </c>
      <c r="AD56" s="21">
        <f t="shared" si="9"/>
        <v>11.068511904761905</v>
      </c>
      <c r="AE56" s="21">
        <f t="shared" si="9"/>
        <v>11.102523809523809</v>
      </c>
      <c r="AF56" s="22">
        <f t="shared" si="6"/>
        <v>10.46340892302142</v>
      </c>
    </row>
    <row r="57" spans="2:32" ht="9.9499999999999993" customHeight="1">
      <c r="B57" s="30">
        <v>46</v>
      </c>
      <c r="C57" s="31">
        <v>2.71</v>
      </c>
      <c r="D57" s="31">
        <f>'[1]46'!$D$71</f>
        <v>2.7</v>
      </c>
      <c r="E57" s="31">
        <f>'[1]46'!$F$71</f>
        <v>3.2</v>
      </c>
      <c r="F57" s="31">
        <f>'[1]46'!$G$71</f>
        <v>13.74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2.71</v>
      </c>
      <c r="D58" s="29">
        <f>'[1]47'!$D$71</f>
        <v>2.85</v>
      </c>
      <c r="E58" s="29">
        <f>'[1]47'!$F$71</f>
        <v>3.05</v>
      </c>
      <c r="F58" s="29">
        <f>'[1]47'!$G$71</f>
        <v>13.74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2.71</v>
      </c>
      <c r="D59" s="31">
        <f>'[1]48'!$D$71</f>
        <v>2.5499999999999998</v>
      </c>
      <c r="E59" s="31">
        <f>'[1]48'!$F$71</f>
        <v>2.75</v>
      </c>
      <c r="F59" s="31">
        <f>'[1]48'!$G$71</f>
        <v>13.74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2.71</v>
      </c>
      <c r="D60" s="29">
        <f>'[1]49'!$D$71</f>
        <v>2.5499999999999998</v>
      </c>
      <c r="E60" s="29">
        <f>'[1]49'!$F$71</f>
        <v>2.75</v>
      </c>
      <c r="F60" s="29">
        <f>'[1]49'!$G$71</f>
        <v>13.27</v>
      </c>
      <c r="S60" s="20" t="s">
        <v>27</v>
      </c>
      <c r="T60" s="21">
        <f t="shared" ref="T60:AE62" si="10">T54</f>
        <v>11.9</v>
      </c>
      <c r="U60" s="21">
        <f t="shared" si="10"/>
        <v>12.37</v>
      </c>
      <c r="V60" s="21">
        <f t="shared" si="10"/>
        <v>11.832000000000001</v>
      </c>
      <c r="W60" s="21">
        <f t="shared" si="10"/>
        <v>11.324999999999999</v>
      </c>
      <c r="X60" s="21">
        <f t="shared" si="10"/>
        <v>11.982000000000001</v>
      </c>
      <c r="Y60" s="21">
        <f t="shared" si="10"/>
        <v>11.43</v>
      </c>
      <c r="Z60" s="21">
        <f t="shared" si="10"/>
        <v>11.127500000000001</v>
      </c>
      <c r="AA60" s="21">
        <f t="shared" si="10"/>
        <v>11.754000000000001</v>
      </c>
      <c r="AB60" s="21">
        <f t="shared" si="10"/>
        <v>11.844999999999999</v>
      </c>
      <c r="AC60" s="21">
        <f t="shared" si="10"/>
        <v>12.904</v>
      </c>
      <c r="AD60" s="21">
        <f t="shared" si="10"/>
        <v>13.295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8.945999999999998</v>
      </c>
      <c r="U61" s="21">
        <f>U55</f>
        <v>9.0367999999999995</v>
      </c>
      <c r="V61" s="21">
        <f t="shared" si="10"/>
        <v>8.8025000000000002</v>
      </c>
      <c r="W61" s="21">
        <f t="shared" si="10"/>
        <v>8.5519999999999996</v>
      </c>
      <c r="X61" s="21">
        <f t="shared" si="10"/>
        <v>8.4415999999999993</v>
      </c>
      <c r="Y61" s="21">
        <f t="shared" si="10"/>
        <v>8.3537142857142861</v>
      </c>
      <c r="Z61" s="21">
        <f t="shared" si="10"/>
        <v>8.3480259740259743</v>
      </c>
      <c r="AA61" s="21">
        <f t="shared" si="10"/>
        <v>8.7272967032967053</v>
      </c>
      <c r="AB61" s="21">
        <f t="shared" si="10"/>
        <v>9.0080769230769224</v>
      </c>
      <c r="AC61" s="21">
        <f t="shared" si="10"/>
        <v>9.1577142857142864</v>
      </c>
      <c r="AD61" s="21">
        <f t="shared" si="10"/>
        <v>8.7985714285714298</v>
      </c>
      <c r="AE61" s="21">
        <f t="shared" si="10"/>
        <v>9.3021428571428579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2019 - 2024</v>
      </c>
      <c r="T62" s="24">
        <f t="shared" si="10"/>
        <v>10.485583333333333</v>
      </c>
      <c r="U62" s="24">
        <f t="shared" si="10"/>
        <v>10.698633333333333</v>
      </c>
      <c r="V62" s="24">
        <f t="shared" si="10"/>
        <v>10.22125</v>
      </c>
      <c r="W62" s="24">
        <f t="shared" si="10"/>
        <v>10.036499999999998</v>
      </c>
      <c r="X62" s="24">
        <f t="shared" si="10"/>
        <v>10.056016666666666</v>
      </c>
      <c r="Y62" s="24">
        <f t="shared" si="10"/>
        <v>10.194369047619048</v>
      </c>
      <c r="Z62" s="24">
        <f t="shared" si="10"/>
        <v>10.082587662337664</v>
      </c>
      <c r="AA62" s="24">
        <f t="shared" si="10"/>
        <v>10.16396611721612</v>
      </c>
      <c r="AB62" s="24">
        <f t="shared" si="10"/>
        <v>10.319096153846152</v>
      </c>
      <c r="AC62" s="24">
        <f t="shared" si="10"/>
        <v>11.131869047619046</v>
      </c>
      <c r="AD62" s="24">
        <f t="shared" si="10"/>
        <v>11.068511904761905</v>
      </c>
      <c r="AE62" s="24">
        <f t="shared" si="10"/>
        <v>11.102523809523809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13.580000000000002</v>
      </c>
      <c r="U63" s="25">
        <f>AVERAGE(F17:F20)</f>
        <v>14.004999999999999</v>
      </c>
      <c r="V63" s="25">
        <f>AVERAGE(F21:F24)</f>
        <v>13.692499999999999</v>
      </c>
      <c r="W63" s="25">
        <f>AVERAGE(F25:F28)</f>
        <v>13.422500000000001</v>
      </c>
      <c r="X63" s="25">
        <f>AVERAGE(F29:F33)</f>
        <v>13.331999999999999</v>
      </c>
      <c r="Y63" s="25">
        <f>AVERAGE(F34:F37)</f>
        <v>13.08</v>
      </c>
      <c r="Z63" s="25">
        <f>AVERAGE(F38:F42)</f>
        <v>13.441999999999998</v>
      </c>
      <c r="AA63" s="25">
        <f>AVERAGE(F43:F46)</f>
        <v>13.58</v>
      </c>
      <c r="AB63" s="25">
        <f>AVERAGE(F47:F50)</f>
        <v>14.035</v>
      </c>
      <c r="AC63" s="25">
        <f>AVERAGE(F51:F55)</f>
        <v>14.504000000000001</v>
      </c>
      <c r="AD63" s="25">
        <f>AVERAGE(F56:F59)</f>
        <v>13.620000000000001</v>
      </c>
      <c r="AE63" s="25">
        <f>AVERAGE(F60:F63)</f>
        <v>13.27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0.72413793103448287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0.64750957854406133</v>
      </c>
      <c r="S72" s="26"/>
    </row>
    <row r="73" spans="2:31">
      <c r="B73"/>
      <c r="C73"/>
      <c r="D73"/>
      <c r="E73"/>
      <c r="F73"/>
      <c r="R73" s="15">
        <f t="shared" si="11"/>
        <v>0.64750957854406133</v>
      </c>
      <c r="S73" s="26"/>
    </row>
    <row r="74" spans="2:31">
      <c r="R74" s="15">
        <f t="shared" si="11"/>
        <v>0.64750957854406133</v>
      </c>
      <c r="S74" s="26"/>
    </row>
    <row r="75" spans="2:31">
      <c r="R75" s="15">
        <f t="shared" si="11"/>
        <v>0.64750957854406133</v>
      </c>
    </row>
    <row r="76" spans="2:31">
      <c r="R76" s="15">
        <f t="shared" si="11"/>
        <v>0.55172413793103448</v>
      </c>
    </row>
    <row r="77" spans="2:31">
      <c r="R77" s="15">
        <f t="shared" si="11"/>
        <v>0.45593869731800768</v>
      </c>
    </row>
    <row r="78" spans="2:31">
      <c r="R78" s="15">
        <f t="shared" si="11"/>
        <v>0.32183908045977022</v>
      </c>
    </row>
    <row r="79" spans="2:31">
      <c r="R79" s="15">
        <f t="shared" si="11"/>
        <v>0.14942528735632191</v>
      </c>
    </row>
    <row r="80" spans="2:31">
      <c r="R80" s="15">
        <f t="shared" si="11"/>
        <v>9.1954022988505829E-2</v>
      </c>
    </row>
    <row r="81" spans="18:18">
      <c r="R81" s="15">
        <f t="shared" si="11"/>
        <v>-8.0459770114942514E-2</v>
      </c>
    </row>
    <row r="82" spans="18:18">
      <c r="R82" s="15">
        <f t="shared" si="11"/>
        <v>-8.0459770114942514E-2</v>
      </c>
    </row>
    <row r="83" spans="18:18">
      <c r="R83" s="15">
        <f t="shared" si="11"/>
        <v>-2.2988505747126457E-2</v>
      </c>
    </row>
    <row r="84" spans="18:18">
      <c r="R84" s="15">
        <f t="shared" si="11"/>
        <v>-2.2988505747126457E-2</v>
      </c>
    </row>
    <row r="85" spans="18:18">
      <c r="R85" s="15">
        <f t="shared" si="11"/>
        <v>-3.8314176245209915E-3</v>
      </c>
    </row>
    <row r="86" spans="18:18">
      <c r="R86" s="15">
        <f t="shared" si="11"/>
        <v>0.14942528735632191</v>
      </c>
    </row>
    <row r="87" spans="18:18">
      <c r="R87" s="15">
        <f t="shared" si="11"/>
        <v>0.34099616858237553</v>
      </c>
    </row>
    <row r="88" spans="18:18">
      <c r="R88" s="15">
        <f t="shared" si="11"/>
        <v>0.3984674329501916</v>
      </c>
    </row>
    <row r="89" spans="18:18">
      <c r="R89" s="15">
        <f t="shared" si="11"/>
        <v>0.30268199233716475</v>
      </c>
    </row>
    <row r="90" spans="18:18">
      <c r="R90" s="15">
        <f t="shared" si="11"/>
        <v>0.3793103448275863</v>
      </c>
    </row>
    <row r="91" spans="18:18">
      <c r="R91" s="15">
        <f t="shared" si="11"/>
        <v>0.3793103448275863</v>
      </c>
    </row>
    <row r="92" spans="18:18">
      <c r="R92" s="15">
        <f t="shared" si="11"/>
        <v>0.3793103448275863</v>
      </c>
    </row>
    <row r="93" spans="18:18">
      <c r="R93" s="15">
        <f t="shared" si="11"/>
        <v>0.3793103448275863</v>
      </c>
    </row>
    <row r="94" spans="18:18">
      <c r="R94" s="15">
        <f t="shared" ref="R94:R123" si="12">(D35-C35)/C35</f>
        <v>0.3984674329501916</v>
      </c>
    </row>
    <row r="95" spans="18:18">
      <c r="R95" s="15">
        <f t="shared" si="12"/>
        <v>0.40221402214022134</v>
      </c>
    </row>
    <row r="96" spans="18:18">
      <c r="R96" s="15">
        <f t="shared" si="12"/>
        <v>0.40221402214022134</v>
      </c>
    </row>
    <row r="97" spans="18:18">
      <c r="R97" s="15">
        <f t="shared" si="12"/>
        <v>0.91881918819188202</v>
      </c>
    </row>
    <row r="98" spans="18:18">
      <c r="R98" s="15">
        <f t="shared" si="12"/>
        <v>0.91881918819188202</v>
      </c>
    </row>
    <row r="99" spans="18:18">
      <c r="R99" s="15">
        <f t="shared" si="12"/>
        <v>0.9926199261992622</v>
      </c>
    </row>
    <row r="100" spans="18:18">
      <c r="R100" s="15">
        <f t="shared" si="12"/>
        <v>1.140221402214022</v>
      </c>
    </row>
    <row r="101" spans="18:18">
      <c r="R101" s="15">
        <f t="shared" si="12"/>
        <v>1.140221402214022</v>
      </c>
    </row>
    <row r="102" spans="18:18">
      <c r="R102" s="15">
        <f t="shared" si="12"/>
        <v>1.140221402214022</v>
      </c>
    </row>
    <row r="103" spans="18:18">
      <c r="R103" s="15">
        <f t="shared" si="12"/>
        <v>1.140221402214022</v>
      </c>
    </row>
    <row r="104" spans="18:18">
      <c r="R104" s="15">
        <f t="shared" si="12"/>
        <v>1.2140221402214022</v>
      </c>
    </row>
    <row r="105" spans="18:18">
      <c r="R105" s="15">
        <f t="shared" si="12"/>
        <v>1.0295202952029521</v>
      </c>
    </row>
    <row r="106" spans="18:18">
      <c r="R106" s="15">
        <f t="shared" si="12"/>
        <v>1.0295202952029521</v>
      </c>
    </row>
    <row r="107" spans="18:18">
      <c r="R107" s="15">
        <f t="shared" si="12"/>
        <v>0.80811808118081196</v>
      </c>
    </row>
    <row r="108" spans="18:18">
      <c r="R108" s="15">
        <f t="shared" si="12"/>
        <v>0.69741697416974158</v>
      </c>
    </row>
    <row r="109" spans="18:18">
      <c r="R109" s="15">
        <f t="shared" si="12"/>
        <v>0.58671586715867152</v>
      </c>
    </row>
    <row r="110" spans="18:18">
      <c r="R110" s="15">
        <f t="shared" si="12"/>
        <v>0.40221402214022134</v>
      </c>
    </row>
    <row r="111" spans="18:18">
      <c r="R111" s="15">
        <f t="shared" si="12"/>
        <v>0.40221402214022134</v>
      </c>
    </row>
    <row r="112" spans="18:18">
      <c r="R112" s="15">
        <f t="shared" si="12"/>
        <v>0.19926199261992622</v>
      </c>
    </row>
    <row r="113" spans="18:18">
      <c r="R113" s="15">
        <f t="shared" si="12"/>
        <v>0.10701107011070111</v>
      </c>
    </row>
    <row r="114" spans="18:18">
      <c r="R114" s="15">
        <f t="shared" si="12"/>
        <v>0.10701107011070111</v>
      </c>
    </row>
    <row r="115" spans="18:18">
      <c r="R115" s="15">
        <f t="shared" si="12"/>
        <v>5.1660516605166101E-2</v>
      </c>
    </row>
    <row r="116" spans="18:18">
      <c r="R116" s="15">
        <f t="shared" si="12"/>
        <v>-3.6900369003689251E-3</v>
      </c>
    </row>
    <row r="117" spans="18:18">
      <c r="R117" s="15">
        <f t="shared" si="12"/>
        <v>5.1660516605166101E-2</v>
      </c>
    </row>
    <row r="118" spans="18:18">
      <c r="R118" s="15">
        <f t="shared" si="12"/>
        <v>-5.9040590405904113E-2</v>
      </c>
    </row>
    <row r="119" spans="18:18">
      <c r="R119" s="15">
        <f t="shared" si="12"/>
        <v>-5.9040590405904113E-2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2025-12-09T13:42:03Z</dcterms:modified>
</cp:coreProperties>
</file>