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720" yWindow="570" windowWidth="11100" windowHeight="5835" firstSheet="7" activeTab="19"/>
  </bookViews>
  <sheets>
    <sheet name="2005" sheetId="1" r:id="rId1"/>
    <sheet name="2006" sheetId="2" r:id="rId2"/>
    <sheet name="2007" sheetId="4" r:id="rId3"/>
    <sheet name="2008" sheetId="6" r:id="rId4"/>
    <sheet name="2009" sheetId="7" r:id="rId5"/>
    <sheet name="2010" sheetId="8" r:id="rId6"/>
    <sheet name="2011" sheetId="9" r:id="rId7"/>
    <sheet name="2012" sheetId="10" r:id="rId8"/>
    <sheet name="2013" sheetId="11" r:id="rId9"/>
    <sheet name="2014" sheetId="3" r:id="rId10"/>
    <sheet name="2015" sheetId="12" r:id="rId11"/>
    <sheet name="2016" sheetId="13" r:id="rId12"/>
    <sheet name="2017" sheetId="14" r:id="rId13"/>
    <sheet name="2018" sheetId="15" r:id="rId14"/>
    <sheet name="2019" sheetId="16" r:id="rId15"/>
    <sheet name="2020" sheetId="17" r:id="rId16"/>
    <sheet name="2021" sheetId="18" r:id="rId17"/>
    <sheet name="2022" sheetId="19" r:id="rId18"/>
    <sheet name="2023" sheetId="21" r:id="rId19"/>
    <sheet name="Resumen" sheetId="5" r:id="rId20"/>
    <sheet name="Leyenda" sheetId="20" r:id="rId21"/>
  </sheets>
  <calcPr calcId="162913"/>
</workbook>
</file>

<file path=xl/calcChain.xml><?xml version="1.0" encoding="utf-8"?>
<calcChain xmlns="http://schemas.openxmlformats.org/spreadsheetml/2006/main">
  <c r="Z22" i="5" l="1"/>
  <c r="Y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Z21" i="5"/>
  <c r="Y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Z19" i="5"/>
  <c r="Y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Z18" i="5"/>
  <c r="Y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Z17" i="5"/>
  <c r="Y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Z16" i="5"/>
  <c r="Y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Z15" i="5"/>
  <c r="Y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Y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Z12" i="5"/>
  <c r="Y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Z23" i="5" s="1"/>
  <c r="Y11" i="5"/>
  <c r="W11" i="5"/>
  <c r="V11" i="5"/>
  <c r="U11" i="5"/>
  <c r="T11" i="5"/>
  <c r="T23" i="5" s="1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D23" i="5" s="1"/>
  <c r="C11" i="5"/>
  <c r="B11" i="5"/>
  <c r="H23" i="5"/>
  <c r="P23" i="5"/>
  <c r="Y23" i="5"/>
  <c r="N23" i="5"/>
  <c r="I23" i="5"/>
  <c r="L23" i="5"/>
  <c r="J23" i="5"/>
  <c r="F23" i="5"/>
  <c r="R23" i="5"/>
  <c r="B23" i="5"/>
  <c r="V23" i="5" l="1"/>
</calcChain>
</file>

<file path=xl/sharedStrings.xml><?xml version="1.0" encoding="utf-8"?>
<sst xmlns="http://schemas.openxmlformats.org/spreadsheetml/2006/main" count="1425" uniqueCount="110">
  <si>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</si>
  <si>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</si>
  <si>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</si>
  <si>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</si>
  <si>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</si>
  <si>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</si>
  <si>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</si>
  <si>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</si>
  <si>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</si>
  <si>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</si>
  <si>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</si>
  <si>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</si>
  <si>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</si>
  <si>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</si>
  <si>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</si>
  <si>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</si>
  <si>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</si>
  <si>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</si>
  <si>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</si>
  <si>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</si>
  <si>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</si>
  <si>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</si>
  <si>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</si>
  <si>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</si>
  <si>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</si>
  <si>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</si>
  <si>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</si>
  <si>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</si>
  <si>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</si>
  <si>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</si>
  <si>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</si>
  <si>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</si>
  <si>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</si>
  <si>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</si>
  <si>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</si>
  <si>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</si>
  <si>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</si>
  <si>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</si>
  <si>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</si>
  <si>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</si>
  <si>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</si>
  <si>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</si>
  <si>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</si>
  <si>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"LA FONFRÍA"</t>
  </si>
  <si>
    <t>AÑO 2006</t>
  </si>
  <si>
    <t>AÑO</t>
  </si>
  <si>
    <t>AÑO 2007</t>
  </si>
  <si>
    <t>PAZUENGOS.  AÑO 2007</t>
  </si>
  <si>
    <t>error</t>
  </si>
  <si>
    <t>(ºC)</t>
  </si>
  <si>
    <t>PAZUENGOS</t>
  </si>
  <si>
    <t>PAZUENGOS.  AÑO 2008</t>
  </si>
  <si>
    <t>AÑO 2009</t>
  </si>
  <si>
    <t>AÑO 2010</t>
  </si>
  <si>
    <t>AÑO 2011</t>
  </si>
  <si>
    <t>AÑO 2012</t>
  </si>
  <si>
    <t>AÑO 2013</t>
  </si>
  <si>
    <t>Ts med</t>
  </si>
  <si>
    <t>a</t>
  </si>
  <si>
    <t>AÑOS</t>
  </si>
  <si>
    <t>Pazuengos.  AÑO 2009</t>
  </si>
  <si>
    <t>ESTACIÓN AGROCLIMÁTICA "La fonfría"</t>
  </si>
  <si>
    <t>Datos desde el 16/11/2005</t>
  </si>
  <si>
    <t>Ndias</t>
  </si>
  <si>
    <t>Tsmed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</si>
  <si>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</si>
  <si>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</si>
  <si>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</si>
  <si>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</si>
  <si>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</si>
  <si>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</si>
  <si>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</si>
  <si>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</si>
  <si>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</si>
  <si>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</si>
  <si>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</si>
  <si>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</si>
  <si>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</si>
  <si>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</si>
  <si>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</si>
  <si>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</si>
  <si>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</si>
  <si>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</si>
  <si>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</si>
  <si>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</si>
  <si>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</si>
  <si>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</si>
  <si>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</si>
  <si>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</si>
  <si>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</si>
  <si>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</si>
  <si>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</si>
  <si>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</si>
  <si>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</si>
  <si>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</si>
  <si>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</si>
  <si>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</si>
  <si>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</si>
  <si>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</si>
  <si>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</si>
  <si>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</si>
  <si>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</si>
  <si>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</si>
  <si>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</si>
  <si>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</si>
  <si>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La Fonfría</t>
  </si>
  <si>
    <t xml:space="preserve">MUNICIPIO: </t>
  </si>
  <si>
    <t>Pazuengos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</si>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</sst>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wrapText="1"/>
    </xf>
  </cellStyleXfs>
  <cellXfs count="5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6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5" fontId="0" fillId="0" borderId="0" xfId="0" applyNumberFormat="1"/>
    <xf numFmtId="165" fontId="1" fillId="0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164" fontId="9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164" fontId="9" fillId="0" borderId="3" xfId="0" applyNumberFormat="1" applyFont="1" applyFill="1" applyBorder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2" applyFont="1" applyFill="1" applyBorder="1">
      <alignment wrapText="1"/>
    </xf>
    <xf numFmtId="0" fontId="1" fillId="0" borderId="0" xfId="2" applyFont="1" applyFill="1" applyBorder="1" applyAlignment="1"/>
    <xf numFmtId="0" fontId="2" fillId="0" borderId="0" xfId="0" applyFont="1" applyFill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J30" sqref="J30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0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/>
      <c r="C11" s="10"/>
      <c r="D11" s="10"/>
      <c r="E11" s="10"/>
      <c r="F11" s="25"/>
      <c r="G11" s="10"/>
      <c r="H11" s="25"/>
      <c r="I11" s="10"/>
      <c r="J11" s="10"/>
      <c r="K11" s="10"/>
      <c r="L11" s="10"/>
      <c r="M11" s="25"/>
      <c r="N11" s="10"/>
      <c r="O11" s="23"/>
      <c r="P11" s="10"/>
      <c r="Q11" s="25"/>
      <c r="R11" s="10"/>
      <c r="S11" s="10"/>
    </row>
    <row r="12" spans="1:19" x14ac:dyDescent="0.2">
      <c r="A12" s="2" t="s">
        <v>23</v>
      </c>
      <c r="B12" s="10"/>
      <c r="C12" s="10"/>
      <c r="D12" s="10"/>
      <c r="E12" s="10"/>
      <c r="F12" s="25"/>
      <c r="G12" s="10"/>
      <c r="H12" s="25"/>
      <c r="I12" s="10"/>
      <c r="J12" s="10"/>
      <c r="K12" s="10"/>
      <c r="L12" s="10"/>
      <c r="M12" s="25"/>
      <c r="N12" s="10"/>
      <c r="O12" s="23"/>
      <c r="P12" s="10"/>
      <c r="Q12" s="25"/>
      <c r="R12" s="10"/>
      <c r="S12" s="10"/>
    </row>
    <row r="13" spans="1:19" x14ac:dyDescent="0.2">
      <c r="A13" s="2" t="s">
        <v>24</v>
      </c>
      <c r="B13" s="10"/>
      <c r="C13" s="10"/>
      <c r="D13" s="10"/>
      <c r="E13" s="10"/>
      <c r="F13" s="25"/>
      <c r="G13" s="10"/>
      <c r="H13" s="25"/>
      <c r="I13" s="10"/>
      <c r="J13" s="10"/>
      <c r="K13" s="10"/>
      <c r="L13" s="10"/>
      <c r="M13" s="25"/>
      <c r="N13" s="10"/>
      <c r="O13" s="23"/>
      <c r="P13" s="10"/>
      <c r="Q13" s="25"/>
      <c r="R13" s="10"/>
      <c r="S13" s="10"/>
    </row>
    <row r="14" spans="1:19" x14ac:dyDescent="0.2">
      <c r="A14" s="2" t="s">
        <v>25</v>
      </c>
      <c r="B14" s="10"/>
      <c r="C14" s="10"/>
      <c r="D14" s="10"/>
      <c r="E14" s="10"/>
      <c r="F14" s="25"/>
      <c r="G14" s="10"/>
      <c r="H14" s="25"/>
      <c r="I14" s="10"/>
      <c r="J14" s="10"/>
      <c r="K14" s="10"/>
      <c r="L14" s="10"/>
      <c r="M14" s="25"/>
      <c r="N14" s="10"/>
      <c r="O14" s="23"/>
      <c r="P14" s="10"/>
      <c r="Q14" s="25"/>
      <c r="R14" s="10"/>
      <c r="S14" s="10"/>
    </row>
    <row r="15" spans="1:19" x14ac:dyDescent="0.2">
      <c r="A15" s="2" t="s">
        <v>26</v>
      </c>
      <c r="B15" s="10"/>
      <c r="C15" s="10"/>
      <c r="D15" s="10"/>
      <c r="E15" s="10"/>
      <c r="F15" s="25"/>
      <c r="G15" s="10"/>
      <c r="H15" s="25"/>
      <c r="I15" s="10"/>
      <c r="J15" s="10"/>
      <c r="K15" s="10"/>
      <c r="L15" s="10"/>
      <c r="M15" s="25"/>
      <c r="N15" s="10"/>
      <c r="O15" s="23"/>
      <c r="P15" s="10"/>
      <c r="Q15" s="25"/>
      <c r="R15" s="10"/>
      <c r="S15" s="10"/>
    </row>
    <row r="16" spans="1:19" x14ac:dyDescent="0.2">
      <c r="A16" s="2" t="s">
        <v>27</v>
      </c>
      <c r="B16" s="10"/>
      <c r="C16" s="10"/>
      <c r="D16" s="10"/>
      <c r="E16" s="10"/>
      <c r="F16" s="25"/>
      <c r="G16" s="10"/>
      <c r="H16" s="25"/>
      <c r="I16" s="10"/>
      <c r="J16" s="10"/>
      <c r="K16" s="10"/>
      <c r="L16" s="10"/>
      <c r="M16" s="25"/>
      <c r="N16" s="10"/>
      <c r="O16" s="23"/>
      <c r="P16" s="10"/>
      <c r="Q16" s="25"/>
      <c r="R16" s="10"/>
      <c r="S16" s="10"/>
    </row>
    <row r="17" spans="1:20" x14ac:dyDescent="0.2">
      <c r="A17" s="2" t="s">
        <v>28</v>
      </c>
      <c r="B17" s="10"/>
      <c r="C17" s="10"/>
      <c r="D17" s="10"/>
      <c r="E17" s="10"/>
      <c r="F17" s="25"/>
      <c r="G17" s="10"/>
      <c r="H17" s="25"/>
      <c r="I17" s="10"/>
      <c r="J17" s="10"/>
      <c r="K17" s="10"/>
      <c r="L17" s="10"/>
      <c r="M17" s="25"/>
      <c r="N17" s="10"/>
      <c r="O17" s="23"/>
      <c r="P17" s="10"/>
      <c r="Q17" s="25"/>
      <c r="R17" s="10"/>
      <c r="S17" s="10"/>
    </row>
    <row r="18" spans="1:20" x14ac:dyDescent="0.2">
      <c r="A18" s="2" t="s">
        <v>29</v>
      </c>
      <c r="B18" s="10"/>
      <c r="C18" s="10"/>
      <c r="D18" s="10"/>
      <c r="E18" s="10"/>
      <c r="F18" s="25"/>
      <c r="G18" s="10"/>
      <c r="H18" s="25"/>
      <c r="I18" s="10"/>
      <c r="J18" s="10"/>
      <c r="K18" s="10"/>
      <c r="L18" s="10"/>
      <c r="M18" s="25"/>
      <c r="N18" s="10"/>
      <c r="O18" s="23"/>
      <c r="P18" s="10"/>
      <c r="Q18" s="25"/>
      <c r="R18" s="10"/>
      <c r="S18" s="10"/>
    </row>
    <row r="19" spans="1:20" x14ac:dyDescent="0.2">
      <c r="A19" s="2" t="s">
        <v>30</v>
      </c>
      <c r="B19" s="10"/>
      <c r="C19" s="10"/>
      <c r="D19" s="10"/>
      <c r="E19" s="10"/>
      <c r="F19" s="25"/>
      <c r="G19" s="10"/>
      <c r="H19" s="25"/>
      <c r="I19" s="10"/>
      <c r="J19" s="10"/>
      <c r="K19" s="10"/>
      <c r="L19" s="10"/>
      <c r="M19" s="25"/>
      <c r="N19" s="10"/>
      <c r="O19" s="23"/>
      <c r="P19" s="10"/>
      <c r="Q19" s="25"/>
      <c r="R19" s="10"/>
      <c r="S19" s="10"/>
    </row>
    <row r="20" spans="1:20" x14ac:dyDescent="0.2">
      <c r="A20" s="2" t="s">
        <v>31</v>
      </c>
      <c r="B20" s="10"/>
      <c r="C20" s="10"/>
      <c r="D20" s="10"/>
      <c r="E20" s="10"/>
      <c r="F20" s="25"/>
      <c r="G20" s="10"/>
      <c r="H20" s="25"/>
      <c r="I20" s="10"/>
      <c r="J20" s="10"/>
      <c r="K20" s="10"/>
      <c r="L20" s="10"/>
      <c r="M20" s="25"/>
      <c r="N20" s="10"/>
      <c r="O20" s="23"/>
      <c r="P20" s="10"/>
      <c r="Q20" s="25"/>
      <c r="R20" s="10"/>
      <c r="S20" s="10"/>
    </row>
    <row r="21" spans="1:20" x14ac:dyDescent="0.2">
      <c r="A21" s="2" t="s">
        <v>32</v>
      </c>
      <c r="B21" s="35">
        <v>-0.97</v>
      </c>
      <c r="C21" s="35">
        <v>3.8240000000000003</v>
      </c>
      <c r="D21" s="35">
        <v>1.2746666666666664</v>
      </c>
      <c r="E21" s="35">
        <v>11.37</v>
      </c>
      <c r="F21" s="36">
        <v>41962</v>
      </c>
      <c r="G21" s="35">
        <v>-5.46</v>
      </c>
      <c r="H21" s="36">
        <v>41969</v>
      </c>
      <c r="I21" s="35">
        <v>89.491999999999976</v>
      </c>
      <c r="J21" s="35">
        <v>89.13</v>
      </c>
      <c r="K21" s="35">
        <v>5.3966666666666656</v>
      </c>
      <c r="L21" s="35">
        <v>21.85</v>
      </c>
      <c r="M21" s="36">
        <v>41969</v>
      </c>
      <c r="N21" s="35">
        <v>4.3600000000000003</v>
      </c>
      <c r="O21" s="37">
        <v>3</v>
      </c>
      <c r="P21" s="35">
        <v>3.76</v>
      </c>
      <c r="Q21" s="36">
        <v>41959</v>
      </c>
      <c r="R21" s="35">
        <v>4.3206666666666669</v>
      </c>
      <c r="S21" s="35">
        <v>9.8097430416064366</v>
      </c>
      <c r="T21" t="s">
        <v>62</v>
      </c>
    </row>
    <row r="22" spans="1:20" ht="13.5" thickBot="1" x14ac:dyDescent="0.25">
      <c r="A22" s="11" t="s">
        <v>33</v>
      </c>
      <c r="B22" s="12">
        <v>-0.69161290322580649</v>
      </c>
      <c r="C22" s="12">
        <v>4.2354838709677418</v>
      </c>
      <c r="D22" s="12">
        <v>1.5890322580645162</v>
      </c>
      <c r="E22" s="12">
        <v>12.25</v>
      </c>
      <c r="F22" s="26">
        <v>41996</v>
      </c>
      <c r="G22" s="12">
        <v>-7.15</v>
      </c>
      <c r="H22" s="26">
        <v>42000</v>
      </c>
      <c r="I22" s="12">
        <v>77.218064516129033</v>
      </c>
      <c r="J22" s="12">
        <v>178.97</v>
      </c>
      <c r="K22" s="12">
        <v>5.5562962962962965</v>
      </c>
      <c r="L22" s="12">
        <v>25.19</v>
      </c>
      <c r="M22" s="26">
        <v>41974</v>
      </c>
      <c r="N22" s="12">
        <v>58.22</v>
      </c>
      <c r="O22" s="13">
        <v>16</v>
      </c>
      <c r="P22" s="12">
        <v>20.190000000000001</v>
      </c>
      <c r="Q22" s="26">
        <v>41990</v>
      </c>
      <c r="R22" s="12">
        <v>2.3558064516129029</v>
      </c>
      <c r="S22" s="12">
        <v>26.690271356026745</v>
      </c>
    </row>
    <row r="23" spans="1:20" ht="13.5" thickTop="1" x14ac:dyDescent="0.2">
      <c r="A23" s="2" t="s">
        <v>45</v>
      </c>
      <c r="B23" s="35">
        <v>-0.83080645161290323</v>
      </c>
      <c r="C23" s="35">
        <v>4.0297419354838713</v>
      </c>
      <c r="D23" s="35">
        <v>1.4318494623655913</v>
      </c>
      <c r="E23" s="35">
        <v>12.25</v>
      </c>
      <c r="F23" s="36">
        <v>38709</v>
      </c>
      <c r="G23" s="35">
        <v>-7.15</v>
      </c>
      <c r="H23" s="36">
        <v>38713</v>
      </c>
      <c r="I23" s="35">
        <v>83.355032258064512</v>
      </c>
      <c r="J23" s="35">
        <v>268.10000000000002</v>
      </c>
      <c r="K23" s="35">
        <v>5.4764814814814811</v>
      </c>
      <c r="L23" s="35">
        <v>25.19</v>
      </c>
      <c r="M23" s="36">
        <v>38687</v>
      </c>
      <c r="N23" s="35">
        <v>62.58</v>
      </c>
      <c r="O23" s="37">
        <v>19</v>
      </c>
      <c r="P23" s="35">
        <v>20.190000000000001</v>
      </c>
      <c r="Q23" s="36">
        <v>38703</v>
      </c>
      <c r="R23" s="35">
        <v>3.3382365591397849</v>
      </c>
      <c r="S23" s="35">
        <v>36.50001439763318</v>
      </c>
    </row>
    <row r="26" spans="1:20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-1.88</v>
      </c>
      <c r="G28" s="1" t="s">
        <v>17</v>
      </c>
      <c r="H28" s="24">
        <v>38678</v>
      </c>
      <c r="I28" s="18"/>
      <c r="J28" s="1"/>
    </row>
    <row r="29" spans="1:20" x14ac:dyDescent="0.2">
      <c r="A29" s="1"/>
      <c r="B29" s="1" t="s">
        <v>36</v>
      </c>
      <c r="C29" s="1"/>
      <c r="D29" s="1"/>
      <c r="F29" s="1"/>
      <c r="G29" s="1" t="s">
        <v>17</v>
      </c>
      <c r="H29" s="24"/>
      <c r="I29" s="18"/>
      <c r="J29" s="1"/>
    </row>
    <row r="30" spans="1:20" x14ac:dyDescent="0.2">
      <c r="A30" s="1"/>
      <c r="B30" s="1" t="s">
        <v>37</v>
      </c>
      <c r="C30" s="1"/>
      <c r="D30" s="1"/>
      <c r="F30" s="9"/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7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13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3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activeCell="T41" sqref="T41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7" style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6.5703125" style="1" customWidth="1"/>
    <col min="20" max="16384" width="11.42578125" style="1"/>
  </cols>
  <sheetData>
    <row r="1" spans="1:19" x14ac:dyDescent="0.2">
      <c r="B1" s="2" t="s">
        <v>65</v>
      </c>
    </row>
    <row r="2" spans="1:19" x14ac:dyDescent="0.2">
      <c r="B2" s="2" t="s">
        <v>1</v>
      </c>
    </row>
    <row r="3" spans="1:19" x14ac:dyDescent="0.2">
      <c r="B3" s="2" t="s">
        <v>2</v>
      </c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38">
        <v>1.6028387096774193</v>
      </c>
      <c r="C11" s="38">
        <v>6.8768064516129037</v>
      </c>
      <c r="D11" s="38">
        <v>4.0776465053763431</v>
      </c>
      <c r="E11" s="38">
        <v>14.28</v>
      </c>
      <c r="F11" s="39">
        <v>42377</v>
      </c>
      <c r="G11" s="38">
        <v>-2.7970000000000002</v>
      </c>
      <c r="H11" s="39">
        <v>42399</v>
      </c>
      <c r="I11" s="38">
        <v>79.464260752688162</v>
      </c>
      <c r="J11" s="38">
        <v>172.27600000000007</v>
      </c>
      <c r="K11" s="38">
        <v>6.7643763440860223</v>
      </c>
      <c r="L11" s="38">
        <v>30.28</v>
      </c>
      <c r="M11" s="39">
        <v>42397</v>
      </c>
      <c r="N11" s="38">
        <v>43.164000000000016</v>
      </c>
      <c r="O11" s="40">
        <v>17</v>
      </c>
      <c r="P11" s="38">
        <v>10.692000000000002</v>
      </c>
      <c r="Q11" s="39">
        <v>42373</v>
      </c>
      <c r="R11" s="38">
        <v>3.6862735215053761</v>
      </c>
      <c r="S11" s="38">
        <v>37.082971734156772</v>
      </c>
    </row>
    <row r="12" spans="1:19" x14ac:dyDescent="0.2">
      <c r="A12" s="2" t="s">
        <v>23</v>
      </c>
      <c r="B12" s="38">
        <v>-0.3639285714285716</v>
      </c>
      <c r="C12" s="38">
        <v>6.5022142857142864</v>
      </c>
      <c r="D12" s="38">
        <v>2.8428720238095235</v>
      </c>
      <c r="E12" s="38">
        <v>13.81</v>
      </c>
      <c r="F12" s="39">
        <v>42049</v>
      </c>
      <c r="G12" s="38">
        <v>-4.0069999999999997</v>
      </c>
      <c r="H12" s="39">
        <v>42037</v>
      </c>
      <c r="I12" s="38">
        <v>73.477447916666648</v>
      </c>
      <c r="J12" s="38">
        <v>267.29899999999992</v>
      </c>
      <c r="K12" s="38">
        <v>7.3166473214285705</v>
      </c>
      <c r="L12" s="38">
        <v>35.08</v>
      </c>
      <c r="M12" s="39">
        <v>42063</v>
      </c>
      <c r="N12" s="38">
        <v>36.234000000000002</v>
      </c>
      <c r="O12" s="40">
        <v>15</v>
      </c>
      <c r="P12" s="38">
        <v>8.3160000000000007</v>
      </c>
      <c r="Q12" s="39">
        <v>42041</v>
      </c>
      <c r="R12" s="38">
        <v>2.8074717261904754</v>
      </c>
      <c r="S12" s="38">
        <v>46.533658376072864</v>
      </c>
    </row>
    <row r="13" spans="1:19" x14ac:dyDescent="0.2">
      <c r="A13" s="2" t="s">
        <v>24</v>
      </c>
      <c r="B13" s="38">
        <v>1.8551290322580645</v>
      </c>
      <c r="C13" s="38">
        <v>9.6196451612903235</v>
      </c>
      <c r="D13" s="38">
        <v>5.5317647849462368</v>
      </c>
      <c r="E13" s="38">
        <v>19.420000000000002</v>
      </c>
      <c r="F13" s="39">
        <v>42080</v>
      </c>
      <c r="G13" s="38">
        <v>-3.34</v>
      </c>
      <c r="H13" s="39">
        <v>42086</v>
      </c>
      <c r="I13" s="38">
        <v>69.063158602150537</v>
      </c>
      <c r="J13" s="38">
        <v>453.23199999999997</v>
      </c>
      <c r="K13" s="38">
        <v>4.8485887096774194</v>
      </c>
      <c r="L13" s="38">
        <v>29.5</v>
      </c>
      <c r="M13" s="39">
        <v>42066</v>
      </c>
      <c r="N13" s="38">
        <v>20.790000000000006</v>
      </c>
      <c r="O13" s="40">
        <v>16</v>
      </c>
      <c r="P13" s="38">
        <v>7.128000000000001</v>
      </c>
      <c r="Q13" s="39">
        <v>42087</v>
      </c>
      <c r="R13" s="38">
        <v>5.1471182795698933</v>
      </c>
      <c r="S13" s="38">
        <v>65.791440367022389</v>
      </c>
    </row>
    <row r="14" spans="1:19" x14ac:dyDescent="0.2">
      <c r="A14" s="2" t="s">
        <v>25</v>
      </c>
      <c r="B14" s="38">
        <v>4.9652666666666665</v>
      </c>
      <c r="C14" s="38">
        <v>13.349666666666666</v>
      </c>
      <c r="D14" s="38">
        <v>9.0146847222222242</v>
      </c>
      <c r="E14" s="38">
        <v>19.3</v>
      </c>
      <c r="F14" s="39">
        <v>42110</v>
      </c>
      <c r="G14" s="38">
        <v>-0.122</v>
      </c>
      <c r="H14" s="39">
        <v>42118</v>
      </c>
      <c r="I14" s="38">
        <v>73.21156805555556</v>
      </c>
      <c r="J14" s="38">
        <v>509.23499999999984</v>
      </c>
      <c r="K14" s="38">
        <v>3.6157215277777777</v>
      </c>
      <c r="L14" s="38">
        <v>22.83</v>
      </c>
      <c r="M14" s="39">
        <v>42120</v>
      </c>
      <c r="N14" s="38">
        <v>44.55</v>
      </c>
      <c r="O14" s="40">
        <v>15</v>
      </c>
      <c r="P14" s="38">
        <v>8.5140000000000029</v>
      </c>
      <c r="Q14" s="39">
        <v>42114</v>
      </c>
      <c r="R14" s="38">
        <v>8.9958097222222211</v>
      </c>
      <c r="S14" s="38">
        <v>83.752856607307706</v>
      </c>
    </row>
    <row r="15" spans="1:19" x14ac:dyDescent="0.2">
      <c r="A15" s="2" t="s">
        <v>26</v>
      </c>
      <c r="B15" s="38">
        <v>4.2043870967741928</v>
      </c>
      <c r="C15" s="38">
        <v>12.646290322580644</v>
      </c>
      <c r="D15" s="38">
        <v>8.2772956989247284</v>
      </c>
      <c r="E15" s="38">
        <v>19.21</v>
      </c>
      <c r="F15" s="39">
        <v>42134</v>
      </c>
      <c r="G15" s="38">
        <v>-0.50700000000000001</v>
      </c>
      <c r="H15" s="39">
        <v>42138</v>
      </c>
      <c r="I15" s="38">
        <v>78.194261424731195</v>
      </c>
      <c r="J15" s="38">
        <v>626.07599999999991</v>
      </c>
      <c r="K15" s="38">
        <v>3.0793548387096772</v>
      </c>
      <c r="L15" s="38">
        <v>28.22</v>
      </c>
      <c r="M15" s="39">
        <v>42145</v>
      </c>
      <c r="N15" s="38">
        <v>50.094000000000001</v>
      </c>
      <c r="O15" s="40">
        <v>18</v>
      </c>
      <c r="P15" s="38">
        <v>11.088000000000003</v>
      </c>
      <c r="Q15" s="39">
        <v>42149</v>
      </c>
      <c r="R15" s="38">
        <v>10.634098118279571</v>
      </c>
      <c r="S15" s="38">
        <v>89.614123325204204</v>
      </c>
    </row>
    <row r="16" spans="1:19" x14ac:dyDescent="0.2">
      <c r="A16" s="2" t="s">
        <v>27</v>
      </c>
      <c r="B16" s="38">
        <v>8.7826000000000022</v>
      </c>
      <c r="C16" s="38">
        <v>18.565999999999995</v>
      </c>
      <c r="D16" s="38">
        <v>13.485527083333332</v>
      </c>
      <c r="E16" s="38">
        <v>24.04</v>
      </c>
      <c r="F16" s="39">
        <v>42175</v>
      </c>
      <c r="G16" s="38">
        <v>4.407</v>
      </c>
      <c r="H16" s="39">
        <v>42157</v>
      </c>
      <c r="I16" s="38">
        <v>74.206909722222207</v>
      </c>
      <c r="J16" s="38">
        <v>675.1049999999999</v>
      </c>
      <c r="K16" s="38">
        <v>2.5536416666666661</v>
      </c>
      <c r="L16" s="38">
        <v>20.38</v>
      </c>
      <c r="M16" s="39">
        <v>42161</v>
      </c>
      <c r="N16" s="38">
        <v>62.368000000000009</v>
      </c>
      <c r="O16" s="40">
        <v>14</v>
      </c>
      <c r="P16" s="38">
        <v>25.144000000000002</v>
      </c>
      <c r="Q16" s="39">
        <v>42179</v>
      </c>
      <c r="R16" s="38">
        <v>14.298069444444447</v>
      </c>
      <c r="S16" s="38">
        <v>118.05053730668253</v>
      </c>
    </row>
    <row r="17" spans="1:19" x14ac:dyDescent="0.2">
      <c r="A17" s="2" t="s">
        <v>28</v>
      </c>
      <c r="B17" s="38">
        <v>10.27548387096774</v>
      </c>
      <c r="C17" s="38">
        <v>20.078064516129036</v>
      </c>
      <c r="D17" s="38">
        <v>14.537063172043009</v>
      </c>
      <c r="E17" s="38">
        <v>29.31</v>
      </c>
      <c r="F17" s="39">
        <v>42202</v>
      </c>
      <c r="G17" s="38">
        <v>5.6120000000000001</v>
      </c>
      <c r="H17" s="39">
        <v>42195</v>
      </c>
      <c r="I17" s="38">
        <v>75.986021505376314</v>
      </c>
      <c r="J17" s="38">
        <v>664.70499999999993</v>
      </c>
      <c r="K17" s="38">
        <v>2.5006982526881716</v>
      </c>
      <c r="L17" s="38">
        <v>19.8</v>
      </c>
      <c r="M17" s="39">
        <v>42204</v>
      </c>
      <c r="N17" s="38">
        <v>28.314000000000007</v>
      </c>
      <c r="O17" s="40">
        <v>16</v>
      </c>
      <c r="P17" s="38">
        <v>8.91</v>
      </c>
      <c r="Q17" s="39">
        <v>42188</v>
      </c>
      <c r="R17" s="38">
        <v>16.042876344086018</v>
      </c>
      <c r="S17" s="38">
        <v>122.060890688116</v>
      </c>
    </row>
    <row r="18" spans="1:19" x14ac:dyDescent="0.2">
      <c r="A18" s="2" t="s">
        <v>29</v>
      </c>
      <c r="B18" s="38">
        <v>10.452</v>
      </c>
      <c r="C18" s="38">
        <v>21.159032258064514</v>
      </c>
      <c r="D18" s="38">
        <v>15.016432766479662</v>
      </c>
      <c r="E18" s="38">
        <v>28.5</v>
      </c>
      <c r="F18" s="39">
        <v>42241</v>
      </c>
      <c r="G18" s="38">
        <v>6.8159999999999998</v>
      </c>
      <c r="H18" s="39">
        <v>42232</v>
      </c>
      <c r="I18" s="38">
        <v>76.084655504908838</v>
      </c>
      <c r="J18" s="38">
        <v>622.24299999999982</v>
      </c>
      <c r="K18" s="38">
        <v>2.364291812762974</v>
      </c>
      <c r="L18" s="38">
        <v>19.309999999999999</v>
      </c>
      <c r="M18" s="39">
        <v>42229</v>
      </c>
      <c r="N18" s="38">
        <v>16.236000000000004</v>
      </c>
      <c r="O18" s="40">
        <v>15</v>
      </c>
      <c r="P18" s="38">
        <v>4.7520000000000016</v>
      </c>
      <c r="Q18" s="39">
        <v>42238</v>
      </c>
      <c r="R18" s="38">
        <v>16.658289212248715</v>
      </c>
      <c r="S18" s="38">
        <v>117.66670702481099</v>
      </c>
    </row>
    <row r="19" spans="1:19" x14ac:dyDescent="0.2">
      <c r="A19" s="2" t="s">
        <v>30</v>
      </c>
      <c r="B19" s="38">
        <v>11.806433333333333</v>
      </c>
      <c r="C19" s="38">
        <v>20.732999999999997</v>
      </c>
      <c r="D19" s="38">
        <v>15.689952083333333</v>
      </c>
      <c r="E19" s="38">
        <v>27.88</v>
      </c>
      <c r="F19" s="39">
        <v>42250</v>
      </c>
      <c r="G19" s="38">
        <v>5.2779999999999996</v>
      </c>
      <c r="H19" s="39">
        <v>42272</v>
      </c>
      <c r="I19" s="38">
        <v>67.536083333333337</v>
      </c>
      <c r="J19" s="38">
        <v>472.60199999999992</v>
      </c>
      <c r="K19" s="38">
        <v>2.054763194444444</v>
      </c>
      <c r="L19" s="38">
        <v>19.11</v>
      </c>
      <c r="M19" s="39">
        <v>42261</v>
      </c>
      <c r="N19" s="38">
        <v>50.094000000000001</v>
      </c>
      <c r="O19" s="40">
        <v>16</v>
      </c>
      <c r="P19" s="38">
        <v>20.393999999999998</v>
      </c>
      <c r="Q19" s="39">
        <v>42269</v>
      </c>
      <c r="R19" s="38">
        <v>15.726388888888888</v>
      </c>
      <c r="S19" s="38">
        <v>93.178621490362772</v>
      </c>
    </row>
    <row r="20" spans="1:19" x14ac:dyDescent="0.2">
      <c r="A20" s="2" t="s">
        <v>31</v>
      </c>
      <c r="B20" s="38">
        <v>10.958322580645158</v>
      </c>
      <c r="C20" s="38">
        <v>18.036451612903225</v>
      </c>
      <c r="D20" s="38">
        <v>14.088267215740101</v>
      </c>
      <c r="E20" s="38">
        <v>23.09</v>
      </c>
      <c r="F20" s="39">
        <v>42297</v>
      </c>
      <c r="G20" s="38">
        <v>5.8129999999999997</v>
      </c>
      <c r="H20" s="39">
        <v>42299</v>
      </c>
      <c r="I20" s="38">
        <v>65.863071308053065</v>
      </c>
      <c r="J20" s="38">
        <v>369.58500000000004</v>
      </c>
      <c r="K20" s="38">
        <v>2.8154947952413636</v>
      </c>
      <c r="L20" s="38">
        <v>23.13</v>
      </c>
      <c r="M20" s="39">
        <v>42293</v>
      </c>
      <c r="N20" s="38">
        <v>37.224000000000004</v>
      </c>
      <c r="O20" s="40">
        <v>12</v>
      </c>
      <c r="P20" s="38">
        <v>14.652000000000001</v>
      </c>
      <c r="Q20" s="39">
        <v>42286</v>
      </c>
      <c r="R20" s="38">
        <v>12.893637611530542</v>
      </c>
      <c r="S20" s="38">
        <v>72.599869664783412</v>
      </c>
    </row>
    <row r="21" spans="1:19" x14ac:dyDescent="0.2">
      <c r="A21" s="2" t="s">
        <v>32</v>
      </c>
      <c r="B21" s="38">
        <v>4.274866666666667</v>
      </c>
      <c r="C21" s="38">
        <v>10.102566666666664</v>
      </c>
      <c r="D21" s="38">
        <v>7.0527583333333341</v>
      </c>
      <c r="E21" s="38">
        <v>17.61</v>
      </c>
      <c r="F21" s="39">
        <v>42328</v>
      </c>
      <c r="G21" s="38">
        <v>-0.44800000000000001</v>
      </c>
      <c r="H21" s="39">
        <v>42313</v>
      </c>
      <c r="I21" s="38">
        <v>82.361493055555556</v>
      </c>
      <c r="J21" s="38">
        <v>210.21100000000004</v>
      </c>
      <c r="K21" s="38">
        <v>4.2761687500000001</v>
      </c>
      <c r="L21" s="38">
        <v>28.03</v>
      </c>
      <c r="M21" s="39">
        <v>42336</v>
      </c>
      <c r="N21" s="38">
        <v>119.13000000000004</v>
      </c>
      <c r="O21" s="40">
        <v>21</v>
      </c>
      <c r="P21" s="38">
        <v>46.134000000000022</v>
      </c>
      <c r="Q21" s="39">
        <v>42337</v>
      </c>
      <c r="R21" s="38">
        <v>7.9510458333333336</v>
      </c>
      <c r="S21" s="38">
        <v>32.838036320703118</v>
      </c>
    </row>
    <row r="22" spans="1:19" ht="13.5" thickBot="1" x14ac:dyDescent="0.25">
      <c r="A22" s="11" t="s">
        <v>33</v>
      </c>
      <c r="B22" s="12">
        <v>0.27799999999999997</v>
      </c>
      <c r="C22" s="12">
        <v>5.5473225806451616</v>
      </c>
      <c r="D22" s="12">
        <v>2.8414926075268823</v>
      </c>
      <c r="E22" s="12">
        <v>14.42</v>
      </c>
      <c r="F22" s="26">
        <v>42360</v>
      </c>
      <c r="G22" s="12">
        <v>-7.7229999999999999</v>
      </c>
      <c r="H22" s="26">
        <v>42367</v>
      </c>
      <c r="I22" s="12">
        <v>85.327500000000001</v>
      </c>
      <c r="J22" s="12">
        <v>152.89399999999998</v>
      </c>
      <c r="K22" s="12">
        <v>4.2885598118279562</v>
      </c>
      <c r="L22" s="12">
        <v>22.64</v>
      </c>
      <c r="M22" s="26">
        <v>42366</v>
      </c>
      <c r="N22" s="12">
        <v>70.686000000000007</v>
      </c>
      <c r="O22" s="13">
        <v>21</v>
      </c>
      <c r="P22" s="12">
        <v>17.622000000000003</v>
      </c>
      <c r="Q22" s="26">
        <v>42352</v>
      </c>
      <c r="R22" s="12">
        <v>4.1526471774193547</v>
      </c>
      <c r="S22" s="12">
        <v>20.600950216773793</v>
      </c>
    </row>
    <row r="23" spans="1:19" ht="13.5" thickTop="1" x14ac:dyDescent="0.2">
      <c r="A23" s="2" t="s">
        <v>45</v>
      </c>
      <c r="B23" s="38">
        <v>5.7576166154633901</v>
      </c>
      <c r="C23" s="38">
        <v>13.601421710189449</v>
      </c>
      <c r="D23" s="38">
        <v>9.3713130830890599</v>
      </c>
      <c r="E23" s="38">
        <v>29.31</v>
      </c>
      <c r="F23" s="39">
        <v>41837</v>
      </c>
      <c r="G23" s="38">
        <v>-7.7229999999999999</v>
      </c>
      <c r="H23" s="39">
        <v>42002</v>
      </c>
      <c r="I23" s="38">
        <v>75.064702598436781</v>
      </c>
      <c r="J23" s="38">
        <v>5195.4630000000006</v>
      </c>
      <c r="K23" s="38">
        <v>3.8731922521092526</v>
      </c>
      <c r="L23" s="38">
        <v>35.08</v>
      </c>
      <c r="M23" s="39">
        <v>41698</v>
      </c>
      <c r="N23" s="38">
        <v>578.88400000000013</v>
      </c>
      <c r="O23" s="40">
        <v>196</v>
      </c>
      <c r="P23" s="38">
        <v>46.134000000000022</v>
      </c>
      <c r="Q23" s="39">
        <v>41972</v>
      </c>
      <c r="R23" s="38">
        <v>9.9161438233099037</v>
      </c>
      <c r="S23" s="38">
        <v>899.77066312199656</v>
      </c>
    </row>
    <row r="26" spans="1:19" x14ac:dyDescent="0.2">
      <c r="A26" s="17" t="s">
        <v>34</v>
      </c>
      <c r="B26" s="17"/>
      <c r="C26" s="17"/>
    </row>
    <row r="28" spans="1:19" x14ac:dyDescent="0.2">
      <c r="B28" s="1" t="s">
        <v>35</v>
      </c>
      <c r="F28" s="1">
        <v>-0.312</v>
      </c>
      <c r="G28" s="1" t="s">
        <v>17</v>
      </c>
      <c r="H28" s="24">
        <v>41947</v>
      </c>
      <c r="I28" s="18"/>
    </row>
    <row r="29" spans="1:19" x14ac:dyDescent="0.2">
      <c r="B29" s="1" t="s">
        <v>36</v>
      </c>
      <c r="F29" s="1">
        <v>-0.50700000000000001</v>
      </c>
      <c r="G29" s="1" t="s">
        <v>17</v>
      </c>
      <c r="H29" s="24">
        <v>41773</v>
      </c>
      <c r="I29" s="18"/>
    </row>
    <row r="30" spans="1:19" x14ac:dyDescent="0.2">
      <c r="B30" s="1" t="s">
        <v>37</v>
      </c>
      <c r="F30" s="9">
        <v>173</v>
      </c>
      <c r="G30" s="1" t="s">
        <v>38</v>
      </c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40</v>
      </c>
      <c r="D34" s="41">
        <v>0</v>
      </c>
      <c r="E34" s="1" t="s">
        <v>17</v>
      </c>
      <c r="F34" s="8">
        <v>22</v>
      </c>
      <c r="G34" s="1" t="s">
        <v>38</v>
      </c>
    </row>
    <row r="35" spans="2:7" x14ac:dyDescent="0.2">
      <c r="B35" s="1">
        <v>-2.5</v>
      </c>
      <c r="C35" s="1" t="s">
        <v>41</v>
      </c>
      <c r="D35" s="41">
        <v>-1</v>
      </c>
      <c r="E35" s="1" t="s">
        <v>17</v>
      </c>
      <c r="F35" s="8">
        <v>20</v>
      </c>
      <c r="G35" s="1" t="s">
        <v>38</v>
      </c>
    </row>
    <row r="36" spans="2:7" x14ac:dyDescent="0.2">
      <c r="B36" s="8">
        <v>-5</v>
      </c>
      <c r="C36" s="8" t="s">
        <v>41</v>
      </c>
      <c r="D36" s="41">
        <v>-2.5</v>
      </c>
      <c r="E36" s="1" t="s">
        <v>17</v>
      </c>
      <c r="F36" s="8">
        <v>15</v>
      </c>
      <c r="G36" s="1" t="s">
        <v>38</v>
      </c>
    </row>
    <row r="37" spans="2:7" x14ac:dyDescent="0.2">
      <c r="C37" s="8" t="s">
        <v>42</v>
      </c>
      <c r="D37" s="41">
        <v>-5</v>
      </c>
      <c r="E37" s="1" t="s">
        <v>17</v>
      </c>
      <c r="F37" s="8">
        <v>2</v>
      </c>
      <c r="G37" s="1" t="s">
        <v>38</v>
      </c>
    </row>
  </sheetData>
  <phoneticPr fontId="6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0.39629032258064489</v>
      </c>
      <c r="C11" s="10">
        <v>6.2351935483870964</v>
      </c>
      <c r="D11" s="10">
        <v>2.9805463709677422</v>
      </c>
      <c r="E11" s="10">
        <v>16</v>
      </c>
      <c r="F11" s="25">
        <v>42745</v>
      </c>
      <c r="G11" s="10">
        <v>-6.1020000000000003</v>
      </c>
      <c r="H11" s="25">
        <v>42759</v>
      </c>
      <c r="I11" s="10">
        <v>74.317506720430103</v>
      </c>
      <c r="J11" s="10">
        <v>209.42499999999998</v>
      </c>
      <c r="K11" s="10">
        <v>5.1748924731182804</v>
      </c>
      <c r="L11" s="10">
        <v>31.16</v>
      </c>
      <c r="M11" s="25">
        <v>42765</v>
      </c>
      <c r="N11" s="10">
        <v>14.058</v>
      </c>
      <c r="O11" s="23">
        <v>9</v>
      </c>
      <c r="P11" s="10">
        <v>6.93</v>
      </c>
      <c r="Q11" s="25">
        <v>42759</v>
      </c>
      <c r="R11" s="10">
        <v>2.6766915322580642</v>
      </c>
      <c r="S11" s="10">
        <v>34.002050070922834</v>
      </c>
    </row>
    <row r="12" spans="1:19" x14ac:dyDescent="0.2">
      <c r="A12" s="2" t="s">
        <v>23</v>
      </c>
      <c r="B12" s="10">
        <v>-2.5135357142857151</v>
      </c>
      <c r="C12" s="10">
        <v>2.363428571428571</v>
      </c>
      <c r="D12" s="10">
        <v>-0.25160491071428592</v>
      </c>
      <c r="E12" s="10">
        <v>8.43</v>
      </c>
      <c r="F12" s="25">
        <v>42423</v>
      </c>
      <c r="G12" s="10">
        <v>-7.8650000000000002</v>
      </c>
      <c r="H12" s="25">
        <v>42406</v>
      </c>
      <c r="I12" s="10">
        <v>93.836130952380941</v>
      </c>
      <c r="J12" s="10">
        <v>183.42399999999995</v>
      </c>
      <c r="K12" s="10">
        <v>5.8094077380952376</v>
      </c>
      <c r="L12" s="10">
        <v>27.64</v>
      </c>
      <c r="M12" s="25">
        <v>42401</v>
      </c>
      <c r="N12" s="10">
        <v>36.035999999999994</v>
      </c>
      <c r="O12" s="23">
        <v>17</v>
      </c>
      <c r="P12" s="10">
        <v>7.92</v>
      </c>
      <c r="Q12" s="25">
        <v>42410</v>
      </c>
      <c r="R12" s="10">
        <v>1.8879382440476196</v>
      </c>
      <c r="S12" s="10">
        <v>15.94939750291276</v>
      </c>
    </row>
    <row r="13" spans="1:19" x14ac:dyDescent="0.2">
      <c r="A13" s="2" t="s">
        <v>24</v>
      </c>
      <c r="B13" s="10">
        <v>1.691290322580645</v>
      </c>
      <c r="C13" s="10">
        <v>8.7182580645161298</v>
      </c>
      <c r="D13" s="10">
        <v>5.0264254032258071</v>
      </c>
      <c r="E13" s="10">
        <v>17.13</v>
      </c>
      <c r="F13" s="25">
        <v>42436</v>
      </c>
      <c r="G13" s="10">
        <v>-3.6120000000000001</v>
      </c>
      <c r="H13" s="25">
        <v>42454</v>
      </c>
      <c r="I13" s="10">
        <v>77.241915322580653</v>
      </c>
      <c r="J13" s="10">
        <v>382.37600000000009</v>
      </c>
      <c r="K13" s="10">
        <v>4.2598266129032263</v>
      </c>
      <c r="L13" s="10">
        <v>22.83</v>
      </c>
      <c r="M13" s="25">
        <v>42459</v>
      </c>
      <c r="N13" s="10">
        <v>96.425999999999988</v>
      </c>
      <c r="O13" s="23">
        <v>15</v>
      </c>
      <c r="P13" s="10">
        <v>32.67</v>
      </c>
      <c r="Q13" s="25">
        <v>42453</v>
      </c>
      <c r="R13" s="10">
        <v>4.5542930107526889</v>
      </c>
      <c r="S13" s="10">
        <v>56.044098692663518</v>
      </c>
    </row>
    <row r="14" spans="1:19" x14ac:dyDescent="0.2">
      <c r="A14" s="2" t="s">
        <v>25</v>
      </c>
      <c r="B14" s="10">
        <v>4.3224333333333336</v>
      </c>
      <c r="C14" s="10">
        <v>12.636433333333335</v>
      </c>
      <c r="D14" s="10">
        <v>8.182647222222224</v>
      </c>
      <c r="E14" s="10">
        <v>19.36</v>
      </c>
      <c r="F14" s="25">
        <v>42474</v>
      </c>
      <c r="G14" s="10">
        <v>-0.10199999999999999</v>
      </c>
      <c r="H14" s="25">
        <v>42466</v>
      </c>
      <c r="I14" s="10">
        <v>73.335704861111111</v>
      </c>
      <c r="J14" s="10">
        <v>523.23099999999999</v>
      </c>
      <c r="K14" s="10">
        <v>3.1301312499999998</v>
      </c>
      <c r="L14" s="10">
        <v>21.17</v>
      </c>
      <c r="M14" s="25">
        <v>42486</v>
      </c>
      <c r="N14" s="10">
        <v>32.472000000000008</v>
      </c>
      <c r="O14" s="23">
        <v>14</v>
      </c>
      <c r="P14" s="10">
        <v>8.7120000000000015</v>
      </c>
      <c r="Q14" s="25">
        <v>42487</v>
      </c>
      <c r="R14" s="10">
        <v>8.3756590277777772</v>
      </c>
      <c r="S14" s="10">
        <v>79.470705994594155</v>
      </c>
    </row>
    <row r="15" spans="1:19" x14ac:dyDescent="0.2">
      <c r="A15" s="2" t="s">
        <v>26</v>
      </c>
      <c r="B15" s="10">
        <v>7.0183225806451608</v>
      </c>
      <c r="C15" s="10">
        <v>15.179903225806456</v>
      </c>
      <c r="D15" s="10">
        <v>10.908886424731181</v>
      </c>
      <c r="E15" s="10">
        <v>28.31</v>
      </c>
      <c r="F15" s="25">
        <v>42503</v>
      </c>
      <c r="G15" s="10">
        <v>1.099</v>
      </c>
      <c r="H15" s="25">
        <v>42511</v>
      </c>
      <c r="I15" s="10">
        <v>74.699563172043014</v>
      </c>
      <c r="J15" s="10">
        <v>634.93599999999992</v>
      </c>
      <c r="K15" s="10">
        <v>3.8437990591397857</v>
      </c>
      <c r="L15" s="10">
        <v>30.87</v>
      </c>
      <c r="M15" s="25">
        <v>42495</v>
      </c>
      <c r="N15" s="10">
        <v>14.256000000000004</v>
      </c>
      <c r="O15" s="23">
        <v>16</v>
      </c>
      <c r="P15" s="10">
        <v>4.5540000000000012</v>
      </c>
      <c r="Q15" s="25">
        <v>42509</v>
      </c>
      <c r="R15" s="10">
        <v>11.391655241935483</v>
      </c>
      <c r="S15" s="10">
        <v>111.85596122066633</v>
      </c>
    </row>
    <row r="16" spans="1:19" x14ac:dyDescent="0.2">
      <c r="A16" s="2" t="s">
        <v>27</v>
      </c>
      <c r="B16" s="10">
        <v>10.369866666666667</v>
      </c>
      <c r="C16" s="10">
        <v>20.127999999999997</v>
      </c>
      <c r="D16" s="10">
        <v>15.239640277777774</v>
      </c>
      <c r="E16" s="10">
        <v>28.92</v>
      </c>
      <c r="F16" s="25">
        <v>42551</v>
      </c>
      <c r="G16" s="10">
        <v>4.798</v>
      </c>
      <c r="H16" s="25">
        <v>42538</v>
      </c>
      <c r="I16" s="10">
        <v>73.59579166666667</v>
      </c>
      <c r="J16" s="10">
        <v>706.4140000000001</v>
      </c>
      <c r="K16" s="10">
        <v>2.1668159722222224</v>
      </c>
      <c r="L16" s="10">
        <v>15.78</v>
      </c>
      <c r="M16" s="25">
        <v>42531</v>
      </c>
      <c r="N16" s="10">
        <v>69.102000000000004</v>
      </c>
      <c r="O16" s="23">
        <v>13</v>
      </c>
      <c r="P16" s="10">
        <v>22.77</v>
      </c>
      <c r="Q16" s="25">
        <v>42531</v>
      </c>
      <c r="R16" s="10">
        <v>15.612340277777777</v>
      </c>
      <c r="S16" s="10">
        <v>122.90363399813016</v>
      </c>
    </row>
    <row r="17" spans="1:19" x14ac:dyDescent="0.2">
      <c r="A17" s="2" t="s">
        <v>28</v>
      </c>
      <c r="B17" s="10">
        <v>12.571000000000002</v>
      </c>
      <c r="C17" s="10">
        <v>24.872580645161293</v>
      </c>
      <c r="D17" s="10">
        <v>18.545774865591397</v>
      </c>
      <c r="E17" s="10">
        <v>29.89</v>
      </c>
      <c r="F17" s="25">
        <v>42554</v>
      </c>
      <c r="G17" s="10">
        <v>6.9509999999999996</v>
      </c>
      <c r="H17" s="25">
        <v>42560</v>
      </c>
      <c r="I17" s="10">
        <v>68.734354838709692</v>
      </c>
      <c r="J17" s="10">
        <v>750.95300000000009</v>
      </c>
      <c r="K17" s="10">
        <v>2.2504939516129037</v>
      </c>
      <c r="L17" s="10">
        <v>19.5</v>
      </c>
      <c r="M17" s="25">
        <v>42572</v>
      </c>
      <c r="N17" s="10">
        <v>35.638000000000005</v>
      </c>
      <c r="O17" s="23">
        <v>15</v>
      </c>
      <c r="P17" s="10">
        <v>12.868</v>
      </c>
      <c r="Q17" s="25">
        <v>42572</v>
      </c>
      <c r="R17" s="10">
        <v>19.427284946236561</v>
      </c>
      <c r="S17" s="10">
        <v>152.94824468364553</v>
      </c>
    </row>
    <row r="18" spans="1:19" x14ac:dyDescent="0.2">
      <c r="A18" s="2" t="s">
        <v>29</v>
      </c>
      <c r="B18" s="10">
        <v>11.833580645161293</v>
      </c>
      <c r="C18" s="10">
        <v>22.240645161290324</v>
      </c>
      <c r="D18" s="10">
        <v>17.175233842370169</v>
      </c>
      <c r="E18" s="10">
        <v>29.37</v>
      </c>
      <c r="F18" s="25">
        <v>42587</v>
      </c>
      <c r="G18" s="10">
        <v>6.07</v>
      </c>
      <c r="H18" s="25">
        <v>42583</v>
      </c>
      <c r="I18" s="10">
        <v>65.82881234271332</v>
      </c>
      <c r="J18" s="10">
        <v>648.76800000000003</v>
      </c>
      <c r="K18" s="10">
        <v>2.7743501344086021</v>
      </c>
      <c r="L18" s="10">
        <v>29.89</v>
      </c>
      <c r="M18" s="25">
        <v>42604</v>
      </c>
      <c r="N18" s="10">
        <v>43.956000000000003</v>
      </c>
      <c r="O18" s="23">
        <v>14</v>
      </c>
      <c r="P18" s="10">
        <v>15.443999999999999</v>
      </c>
      <c r="Q18" s="25">
        <v>42595</v>
      </c>
      <c r="R18" s="10">
        <v>16.618205645161289</v>
      </c>
      <c r="S18" s="10">
        <v>133.20848068308226</v>
      </c>
    </row>
    <row r="19" spans="1:19" x14ac:dyDescent="0.2">
      <c r="A19" s="2" t="s">
        <v>30</v>
      </c>
      <c r="B19" s="10">
        <v>8.2256333333333309</v>
      </c>
      <c r="C19" s="10">
        <v>16.252999999999997</v>
      </c>
      <c r="D19" s="10">
        <v>12.084627777777776</v>
      </c>
      <c r="E19" s="10">
        <v>21.88</v>
      </c>
      <c r="F19" s="25">
        <v>42634</v>
      </c>
      <c r="G19" s="10">
        <v>4.6059999999999999</v>
      </c>
      <c r="H19" s="25">
        <v>42641</v>
      </c>
      <c r="I19" s="10">
        <v>75.944062500000001</v>
      </c>
      <c r="J19" s="10">
        <v>460.10700000000003</v>
      </c>
      <c r="K19" s="10">
        <v>2.8816902777777775</v>
      </c>
      <c r="L19" s="10">
        <v>29.11</v>
      </c>
      <c r="M19" s="25">
        <v>42629</v>
      </c>
      <c r="N19" s="10">
        <v>36.234000000000002</v>
      </c>
      <c r="O19" s="23">
        <v>14</v>
      </c>
      <c r="P19" s="10">
        <v>13.86</v>
      </c>
      <c r="Q19" s="25">
        <v>42615</v>
      </c>
      <c r="R19" s="10">
        <v>13.415499999999998</v>
      </c>
      <c r="S19" s="10">
        <v>76.950622046296914</v>
      </c>
    </row>
    <row r="20" spans="1:19" x14ac:dyDescent="0.2">
      <c r="A20" s="2" t="s">
        <v>31</v>
      </c>
      <c r="B20" s="10">
        <v>6.5939354838709692</v>
      </c>
      <c r="C20" s="10">
        <v>13.66025806451613</v>
      </c>
      <c r="D20" s="10">
        <v>9.8927540322580629</v>
      </c>
      <c r="E20" s="10">
        <v>20.36</v>
      </c>
      <c r="F20" s="25">
        <v>42666</v>
      </c>
      <c r="G20" s="10">
        <v>-0.373</v>
      </c>
      <c r="H20" s="25">
        <v>42658</v>
      </c>
      <c r="I20" s="10">
        <v>80.535909946236572</v>
      </c>
      <c r="J20" s="10">
        <v>315.95399999999995</v>
      </c>
      <c r="K20" s="10">
        <v>3.0072990591397839</v>
      </c>
      <c r="L20" s="10">
        <v>27.93</v>
      </c>
      <c r="M20" s="25">
        <v>42648</v>
      </c>
      <c r="N20" s="10">
        <v>52.074000000000019</v>
      </c>
      <c r="O20" s="23">
        <v>19</v>
      </c>
      <c r="P20" s="10">
        <v>21.384000000000007</v>
      </c>
      <c r="Q20" s="25">
        <v>42662</v>
      </c>
      <c r="R20" s="10">
        <v>10.864798387096773</v>
      </c>
      <c r="S20" s="10">
        <v>49.496510082386543</v>
      </c>
    </row>
    <row r="21" spans="1:19" x14ac:dyDescent="0.2">
      <c r="A21" s="2" t="s">
        <v>32</v>
      </c>
      <c r="B21" s="10">
        <v>6.1670666666666669</v>
      </c>
      <c r="C21" s="10">
        <v>12.439833333333334</v>
      </c>
      <c r="D21" s="10">
        <v>8.8735965277777762</v>
      </c>
      <c r="E21" s="10">
        <v>20.48</v>
      </c>
      <c r="F21" s="25">
        <v>42684</v>
      </c>
      <c r="G21" s="10">
        <v>-4.2910000000000004</v>
      </c>
      <c r="H21" s="25">
        <v>42697</v>
      </c>
      <c r="I21" s="10">
        <v>76.796451388888869</v>
      </c>
      <c r="J21" s="10">
        <v>232.48900000000003</v>
      </c>
      <c r="K21" s="10">
        <v>3.8379334325396823</v>
      </c>
      <c r="L21" s="10">
        <v>31.85</v>
      </c>
      <c r="M21" s="25">
        <v>42695</v>
      </c>
      <c r="N21" s="10">
        <v>24.750000000000004</v>
      </c>
      <c r="O21" s="23">
        <v>15</v>
      </c>
      <c r="P21" s="10">
        <v>5.5440000000000005</v>
      </c>
      <c r="Q21" s="25">
        <v>42695</v>
      </c>
      <c r="R21" s="10">
        <v>8.5704729166666667</v>
      </c>
      <c r="S21" s="10">
        <v>38.007399237310722</v>
      </c>
    </row>
    <row r="22" spans="1:19" ht="13.5" thickBot="1" x14ac:dyDescent="0.25">
      <c r="A22" s="11" t="s">
        <v>33</v>
      </c>
      <c r="B22" s="12">
        <v>5.3661935483870975</v>
      </c>
      <c r="C22" s="12">
        <v>11.368000000000002</v>
      </c>
      <c r="D22" s="12">
        <v>8.1910026881720448</v>
      </c>
      <c r="E22" s="12">
        <v>16.14</v>
      </c>
      <c r="F22" s="26">
        <v>42723</v>
      </c>
      <c r="G22" s="12">
        <v>0.77300000000000002</v>
      </c>
      <c r="H22" s="26">
        <v>42735</v>
      </c>
      <c r="I22" s="12">
        <v>61.796260752688177</v>
      </c>
      <c r="J22" s="12">
        <v>221.73100000000002</v>
      </c>
      <c r="K22" s="12">
        <v>2.8213360215053762</v>
      </c>
      <c r="L22" s="12">
        <v>20.87</v>
      </c>
      <c r="M22" s="26">
        <v>42732</v>
      </c>
      <c r="N22" s="12">
        <v>8.2949999999999999</v>
      </c>
      <c r="O22" s="13">
        <v>6</v>
      </c>
      <c r="P22" s="12">
        <v>3.8339999999999996</v>
      </c>
      <c r="Q22" s="26">
        <v>42732</v>
      </c>
      <c r="R22" s="12">
        <v>6.0194818548387081</v>
      </c>
      <c r="S22" s="12">
        <v>43.30475140305515</v>
      </c>
    </row>
    <row r="23" spans="1:19" ht="13.5" thickTop="1" x14ac:dyDescent="0.2">
      <c r="A23" s="2" t="s">
        <v>45</v>
      </c>
      <c r="B23" s="10">
        <v>6.0035064324116751</v>
      </c>
      <c r="C23" s="10">
        <v>13.841294495647722</v>
      </c>
      <c r="D23" s="10">
        <v>9.7374608768464732</v>
      </c>
      <c r="E23" s="10">
        <v>29.89</v>
      </c>
      <c r="F23" s="25">
        <v>42188</v>
      </c>
      <c r="G23" s="10">
        <v>-7.8650000000000002</v>
      </c>
      <c r="H23" s="25">
        <v>42041</v>
      </c>
      <c r="I23" s="10">
        <v>74.721872038704092</v>
      </c>
      <c r="J23" s="10">
        <v>5269.8079999999991</v>
      </c>
      <c r="K23" s="10">
        <v>3.4964979985385729</v>
      </c>
      <c r="L23" s="10">
        <v>31.85</v>
      </c>
      <c r="M23" s="25">
        <v>42329</v>
      </c>
      <c r="N23" s="10">
        <v>463.29700000000008</v>
      </c>
      <c r="O23" s="23">
        <v>167</v>
      </c>
      <c r="P23" s="10">
        <v>32.67</v>
      </c>
      <c r="Q23" s="25">
        <v>42087</v>
      </c>
      <c r="R23" s="10">
        <v>9.95119342371245</v>
      </c>
      <c r="S23" s="10">
        <v>914.14185561566683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-0.17899999999999999</v>
      </c>
      <c r="G28" s="1" t="s">
        <v>17</v>
      </c>
      <c r="H28" s="24">
        <v>42291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-0.10199999999999999</v>
      </c>
      <c r="G29" s="1" t="s">
        <v>17</v>
      </c>
      <c r="H29" s="24">
        <v>42100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190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25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8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38" sqref="M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71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1.7749354838709674</v>
      </c>
      <c r="C11" s="10">
        <v>7.8825806451612896</v>
      </c>
      <c r="D11" s="10">
        <v>4.5671606182795692</v>
      </c>
      <c r="E11" s="10">
        <v>17.07</v>
      </c>
      <c r="F11" s="25">
        <v>42759</v>
      </c>
      <c r="G11" s="10">
        <v>-3.613</v>
      </c>
      <c r="H11" s="25">
        <v>42750</v>
      </c>
      <c r="I11" s="10">
        <v>82.604563172043001</v>
      </c>
      <c r="J11" s="10">
        <v>201.28200000000007</v>
      </c>
      <c r="K11" s="10">
        <v>6.1825987903225794</v>
      </c>
      <c r="L11" s="10">
        <v>35.479999999999997</v>
      </c>
      <c r="M11" s="25">
        <v>42745</v>
      </c>
      <c r="N11" s="10">
        <v>88.181999999999988</v>
      </c>
      <c r="O11" s="23">
        <v>16</v>
      </c>
      <c r="P11" s="10">
        <v>19.596</v>
      </c>
      <c r="Q11" s="25">
        <v>42739</v>
      </c>
      <c r="R11" s="10">
        <v>4.5831290322580633</v>
      </c>
      <c r="S11" s="10">
        <v>32.391128132843932</v>
      </c>
    </row>
    <row r="12" spans="1:19" x14ac:dyDescent="0.2">
      <c r="A12" s="2" t="s">
        <v>23</v>
      </c>
      <c r="B12" s="10">
        <v>-2.6758620689655111E-2</v>
      </c>
      <c r="C12" s="10">
        <v>6.1976551724137954</v>
      </c>
      <c r="D12" s="10">
        <v>2.8179640804597708</v>
      </c>
      <c r="E12" s="10">
        <v>14.18</v>
      </c>
      <c r="F12" s="25">
        <v>42401</v>
      </c>
      <c r="G12" s="10">
        <v>-8.6</v>
      </c>
      <c r="H12" s="25">
        <v>42417</v>
      </c>
      <c r="I12" s="10">
        <v>85.060822557471255</v>
      </c>
      <c r="J12" s="10">
        <v>264.11599999999999</v>
      </c>
      <c r="K12" s="10">
        <v>6.4618993282075197</v>
      </c>
      <c r="L12" s="10">
        <v>41.36</v>
      </c>
      <c r="M12" s="25">
        <v>42409</v>
      </c>
      <c r="N12" s="10">
        <v>84.773999999999987</v>
      </c>
      <c r="O12" s="23">
        <v>17</v>
      </c>
      <c r="P12" s="10">
        <v>27.476999999999997</v>
      </c>
      <c r="Q12" s="25">
        <v>42409</v>
      </c>
      <c r="R12" s="10">
        <v>4.2322550287356311</v>
      </c>
      <c r="S12" s="10">
        <v>34.42189991122595</v>
      </c>
    </row>
    <row r="13" spans="1:19" x14ac:dyDescent="0.2">
      <c r="A13" s="2" t="s">
        <v>24</v>
      </c>
      <c r="B13" s="10">
        <v>-0.5358387096774192</v>
      </c>
      <c r="C13" s="10">
        <v>5.2700967741935481</v>
      </c>
      <c r="D13" s="10">
        <v>2.0931612903225805</v>
      </c>
      <c r="E13" s="10">
        <v>15.67</v>
      </c>
      <c r="F13" s="25">
        <v>42459</v>
      </c>
      <c r="G13" s="10">
        <v>-3.9510000000000001</v>
      </c>
      <c r="H13" s="25">
        <v>42437</v>
      </c>
      <c r="I13" s="10">
        <v>87.916008064516106</v>
      </c>
      <c r="J13" s="10">
        <v>335.983</v>
      </c>
      <c r="K13" s="10">
        <v>5.3579939516129027</v>
      </c>
      <c r="L13" s="10">
        <v>27.44</v>
      </c>
      <c r="M13" s="25">
        <v>42433</v>
      </c>
      <c r="N13" s="10">
        <v>50.055000000000007</v>
      </c>
      <c r="O13" s="23">
        <v>21</v>
      </c>
      <c r="P13" s="10">
        <v>18.956999999999997</v>
      </c>
      <c r="Q13" s="25">
        <v>42450</v>
      </c>
      <c r="R13" s="10">
        <v>3.1369590053763439</v>
      </c>
      <c r="S13" s="10">
        <v>41.175569329282908</v>
      </c>
    </row>
    <row r="14" spans="1:19" x14ac:dyDescent="0.2">
      <c r="A14" s="2" t="s">
        <v>25</v>
      </c>
      <c r="B14" s="10">
        <v>1.1640999999999999</v>
      </c>
      <c r="C14" s="10">
        <v>8.7521000000000004</v>
      </c>
      <c r="D14" s="10">
        <v>4.6469152777777776</v>
      </c>
      <c r="E14" s="10">
        <v>14.87</v>
      </c>
      <c r="F14" s="25">
        <v>42474</v>
      </c>
      <c r="G14" s="10">
        <v>-4.5620000000000003</v>
      </c>
      <c r="H14" s="25">
        <v>42462</v>
      </c>
      <c r="I14" s="10">
        <v>85.684402777777777</v>
      </c>
      <c r="J14" s="10">
        <v>493.97800000000012</v>
      </c>
      <c r="K14" s="10">
        <v>4.0320527777777775</v>
      </c>
      <c r="L14" s="10">
        <v>27.73</v>
      </c>
      <c r="M14" s="25">
        <v>42476</v>
      </c>
      <c r="N14" s="10">
        <v>111.18299999999998</v>
      </c>
      <c r="O14" s="23">
        <v>22</v>
      </c>
      <c r="P14" s="10">
        <v>25.56</v>
      </c>
      <c r="Q14" s="25">
        <v>42464</v>
      </c>
      <c r="R14" s="10">
        <v>6.2569569444444442</v>
      </c>
      <c r="S14" s="10">
        <v>59.48136630105099</v>
      </c>
    </row>
    <row r="15" spans="1:19" x14ac:dyDescent="0.2">
      <c r="A15" s="2" t="s">
        <v>26</v>
      </c>
      <c r="B15" s="10">
        <v>5.6548387096774189</v>
      </c>
      <c r="C15" s="10">
        <v>13.94667741935484</v>
      </c>
      <c r="D15" s="10">
        <v>9.487552419354838</v>
      </c>
      <c r="E15" s="10">
        <v>20.62</v>
      </c>
      <c r="F15" s="25">
        <v>42511</v>
      </c>
      <c r="G15" s="10">
        <v>-2.2669999999999999</v>
      </c>
      <c r="H15" s="25">
        <v>42492</v>
      </c>
      <c r="I15" s="10">
        <v>76.649536290322573</v>
      </c>
      <c r="J15" s="10">
        <v>615.31700000000012</v>
      </c>
      <c r="K15" s="10">
        <v>3.3170181451612901</v>
      </c>
      <c r="L15" s="10">
        <v>21.66</v>
      </c>
      <c r="M15" s="25">
        <v>42498</v>
      </c>
      <c r="N15" s="10">
        <v>45.582000000000008</v>
      </c>
      <c r="O15" s="23">
        <v>22</v>
      </c>
      <c r="P15" s="10">
        <v>7.4550000000000001</v>
      </c>
      <c r="Q15" s="25">
        <v>42512</v>
      </c>
      <c r="R15" s="10">
        <v>10.553831989247312</v>
      </c>
      <c r="S15" s="10">
        <v>93.294819716673175</v>
      </c>
    </row>
    <row r="16" spans="1:19" x14ac:dyDescent="0.2">
      <c r="A16" s="2" t="s">
        <v>27</v>
      </c>
      <c r="B16" s="10">
        <v>9.1130666666666684</v>
      </c>
      <c r="C16" s="10">
        <v>18.591000000000005</v>
      </c>
      <c r="D16" s="10">
        <v>13.509289583333336</v>
      </c>
      <c r="E16" s="10">
        <v>28.24</v>
      </c>
      <c r="F16" s="25">
        <v>42543</v>
      </c>
      <c r="G16" s="10">
        <v>4.1210000000000004</v>
      </c>
      <c r="H16" s="25">
        <v>42539</v>
      </c>
      <c r="I16" s="10">
        <v>76.828680555555565</v>
      </c>
      <c r="J16" s="10">
        <v>693.96300000000008</v>
      </c>
      <c r="K16" s="10">
        <v>2.7903368055555555</v>
      </c>
      <c r="L16" s="10">
        <v>20.78</v>
      </c>
      <c r="M16" s="25">
        <v>42536</v>
      </c>
      <c r="N16" s="10">
        <v>25.986000000000004</v>
      </c>
      <c r="O16" s="23">
        <v>13</v>
      </c>
      <c r="P16" s="10">
        <v>9.3719999999999999</v>
      </c>
      <c r="Q16" s="25">
        <v>42538</v>
      </c>
      <c r="R16" s="10">
        <v>14.659930555555555</v>
      </c>
      <c r="S16" s="10">
        <v>115.27302938417884</v>
      </c>
    </row>
    <row r="17" spans="1:19" x14ac:dyDescent="0.2">
      <c r="A17" s="2" t="s">
        <v>28</v>
      </c>
      <c r="B17" s="10">
        <v>11.26574193548387</v>
      </c>
      <c r="C17" s="10">
        <v>21.820000000000007</v>
      </c>
      <c r="D17" s="10">
        <v>16.327799731182793</v>
      </c>
      <c r="E17" s="10">
        <v>30.75</v>
      </c>
      <c r="F17" s="25">
        <v>42570</v>
      </c>
      <c r="G17" s="10">
        <v>4.665</v>
      </c>
      <c r="H17" s="25">
        <v>42566</v>
      </c>
      <c r="I17" s="10">
        <v>75.513783602150539</v>
      </c>
      <c r="J17" s="10">
        <v>688.89800000000025</v>
      </c>
      <c r="K17" s="10">
        <v>2.1490537634408602</v>
      </c>
      <c r="L17" s="10">
        <v>16.86</v>
      </c>
      <c r="M17" s="25">
        <v>42557</v>
      </c>
      <c r="N17" s="10">
        <v>26.412000000000003</v>
      </c>
      <c r="O17" s="23">
        <v>18</v>
      </c>
      <c r="P17" s="10">
        <v>5.3250000000000002</v>
      </c>
      <c r="Q17" s="25">
        <v>42557</v>
      </c>
      <c r="R17" s="10">
        <v>17.527983870967741</v>
      </c>
      <c r="S17" s="10">
        <v>127.24013347438176</v>
      </c>
    </row>
    <row r="18" spans="1:19" x14ac:dyDescent="0.2">
      <c r="A18" s="2" t="s">
        <v>29</v>
      </c>
      <c r="B18" s="10">
        <v>12.323903225806452</v>
      </c>
      <c r="C18" s="10">
        <v>23.085483870967739</v>
      </c>
      <c r="D18" s="10">
        <v>17.43414784946237</v>
      </c>
      <c r="E18" s="10">
        <v>29.13</v>
      </c>
      <c r="F18" s="25">
        <v>42605</v>
      </c>
      <c r="G18" s="10">
        <v>5.3929999999999998</v>
      </c>
      <c r="H18" s="25">
        <v>42593</v>
      </c>
      <c r="I18" s="10">
        <v>65.141283602150523</v>
      </c>
      <c r="J18" s="10">
        <v>691.22800000000007</v>
      </c>
      <c r="K18" s="10">
        <v>2.1332728494623661</v>
      </c>
      <c r="L18" s="10">
        <v>15.58</v>
      </c>
      <c r="M18" s="25">
        <v>42608</v>
      </c>
      <c r="N18" s="10">
        <v>15.975</v>
      </c>
      <c r="O18" s="23">
        <v>11</v>
      </c>
      <c r="P18" s="10">
        <v>3.4079999999999999</v>
      </c>
      <c r="Q18" s="25">
        <v>42586</v>
      </c>
      <c r="R18" s="10">
        <v>17.609388440860215</v>
      </c>
      <c r="S18" s="10">
        <v>132.88378199338604</v>
      </c>
    </row>
    <row r="19" spans="1:19" x14ac:dyDescent="0.2">
      <c r="A19" s="2" t="s">
        <v>30</v>
      </c>
      <c r="B19" s="10">
        <v>11.340333333333337</v>
      </c>
      <c r="C19" s="10">
        <v>20.249333333333329</v>
      </c>
      <c r="D19" s="10">
        <v>15.448839583333331</v>
      </c>
      <c r="E19" s="10">
        <v>31.07</v>
      </c>
      <c r="F19" s="25">
        <v>42619</v>
      </c>
      <c r="G19" s="10">
        <v>5.7320000000000002</v>
      </c>
      <c r="H19" s="25">
        <v>42628</v>
      </c>
      <c r="I19" s="10">
        <v>70.000291666666669</v>
      </c>
      <c r="J19" s="10">
        <v>453.96699999999998</v>
      </c>
      <c r="K19" s="10">
        <v>2.6154326388888891</v>
      </c>
      <c r="L19" s="10">
        <v>23.03</v>
      </c>
      <c r="M19" s="25">
        <v>42626</v>
      </c>
      <c r="N19" s="10">
        <v>23.217000000000002</v>
      </c>
      <c r="O19" s="23">
        <v>14</v>
      </c>
      <c r="P19" s="10">
        <v>9.3719999999999981</v>
      </c>
      <c r="Q19" s="25">
        <v>42626</v>
      </c>
      <c r="R19" s="10">
        <v>15.357638888888889</v>
      </c>
      <c r="S19" s="10">
        <v>91.268961285826478</v>
      </c>
    </row>
    <row r="20" spans="1:19" x14ac:dyDescent="0.2">
      <c r="A20" s="2" t="s">
        <v>31</v>
      </c>
      <c r="B20" s="10">
        <v>8.1826129032258059</v>
      </c>
      <c r="C20" s="10">
        <v>16.044838709677421</v>
      </c>
      <c r="D20" s="10">
        <v>11.635818476893158</v>
      </c>
      <c r="E20" s="10">
        <v>22.55</v>
      </c>
      <c r="F20" s="25">
        <v>42673</v>
      </c>
      <c r="G20" s="10">
        <v>1.234</v>
      </c>
      <c r="H20" s="25">
        <v>42664</v>
      </c>
      <c r="I20" s="10">
        <v>68.834640895278156</v>
      </c>
      <c r="J20" s="10">
        <v>359.50699999999989</v>
      </c>
      <c r="K20" s="10">
        <v>1.9573313172043012</v>
      </c>
      <c r="L20" s="10">
        <v>15.39</v>
      </c>
      <c r="M20" s="25">
        <v>42649</v>
      </c>
      <c r="N20" s="10">
        <v>21.939</v>
      </c>
      <c r="O20" s="23">
        <v>11</v>
      </c>
      <c r="P20" s="10">
        <v>10.65</v>
      </c>
      <c r="Q20" s="25">
        <v>42656</v>
      </c>
      <c r="R20" s="10">
        <v>11.803899193548384</v>
      </c>
      <c r="S20" s="10">
        <v>58.735173192907389</v>
      </c>
    </row>
    <row r="21" spans="1:19" x14ac:dyDescent="0.2">
      <c r="A21" s="2" t="s">
        <v>32</v>
      </c>
      <c r="B21" s="10">
        <v>3.0735333333333332</v>
      </c>
      <c r="C21" s="10">
        <v>8.4778333333333347</v>
      </c>
      <c r="D21" s="10">
        <v>5.4670884057971012</v>
      </c>
      <c r="E21" s="10">
        <v>19.649999999999999</v>
      </c>
      <c r="F21" s="25">
        <v>42676</v>
      </c>
      <c r="G21" s="10">
        <v>-1.944</v>
      </c>
      <c r="H21" s="25">
        <v>42699</v>
      </c>
      <c r="I21" s="10">
        <v>81.448454408212541</v>
      </c>
      <c r="J21" s="10">
        <v>209.16900000000001</v>
      </c>
      <c r="K21" s="10">
        <v>4.1826836654589377</v>
      </c>
      <c r="L21" s="10">
        <v>25.19</v>
      </c>
      <c r="M21" s="25">
        <v>42695</v>
      </c>
      <c r="N21" s="10">
        <v>73.058999999999997</v>
      </c>
      <c r="O21" s="23">
        <v>16</v>
      </c>
      <c r="P21" s="10">
        <v>31.737000000000002</v>
      </c>
      <c r="Q21" s="25">
        <v>42679</v>
      </c>
      <c r="R21" s="10">
        <v>6.7143809480676326</v>
      </c>
      <c r="S21" s="10">
        <v>32.421846070532688</v>
      </c>
    </row>
    <row r="22" spans="1:19" ht="13.5" thickBot="1" x14ac:dyDescent="0.25">
      <c r="A22" s="11" t="s">
        <v>33</v>
      </c>
      <c r="B22" s="12">
        <v>3.8193548387096774</v>
      </c>
      <c r="C22" s="12">
        <v>9.7035806451612903</v>
      </c>
      <c r="D22" s="12">
        <v>6.5167217741935488</v>
      </c>
      <c r="E22" s="12">
        <v>16.899999999999999</v>
      </c>
      <c r="F22" s="26">
        <v>43097</v>
      </c>
      <c r="G22" s="12">
        <v>-1.673</v>
      </c>
      <c r="H22" s="26">
        <v>43088</v>
      </c>
      <c r="I22" s="12">
        <v>71.280866263440842</v>
      </c>
      <c r="J22" s="12">
        <v>207.09599999999998</v>
      </c>
      <c r="K22" s="12">
        <v>2.3086747311827955</v>
      </c>
      <c r="L22" s="12">
        <v>12.25</v>
      </c>
      <c r="M22" s="26">
        <v>43085</v>
      </c>
      <c r="N22" s="12">
        <v>11.928000000000001</v>
      </c>
      <c r="O22" s="13">
        <v>9</v>
      </c>
      <c r="P22" s="12">
        <v>4.0470000000000006</v>
      </c>
      <c r="Q22" s="26">
        <v>43090</v>
      </c>
      <c r="R22" s="12">
        <v>5.228845430107528</v>
      </c>
      <c r="S22" s="12">
        <v>27.007026446532485</v>
      </c>
    </row>
    <row r="23" spans="1:19" ht="13.5" thickTop="1" x14ac:dyDescent="0.2">
      <c r="A23" s="2" t="s">
        <v>45</v>
      </c>
      <c r="B23" s="10">
        <v>5.5958185916450374</v>
      </c>
      <c r="C23" s="10">
        <v>13.335098325299716</v>
      </c>
      <c r="D23" s="10">
        <v>9.1627049241991809</v>
      </c>
      <c r="E23" s="10">
        <v>31.07</v>
      </c>
      <c r="F23" s="25">
        <v>42619</v>
      </c>
      <c r="G23" s="10">
        <v>-8.6</v>
      </c>
      <c r="H23" s="25">
        <v>42417</v>
      </c>
      <c r="I23" s="10">
        <v>77.246944487965479</v>
      </c>
      <c r="J23" s="10">
        <v>5214.5039999999999</v>
      </c>
      <c r="K23" s="10">
        <v>3.6240290636896479</v>
      </c>
      <c r="L23" s="10">
        <v>41.36</v>
      </c>
      <c r="M23" s="25">
        <v>42409</v>
      </c>
      <c r="N23" s="10">
        <v>578.29199999999992</v>
      </c>
      <c r="O23" s="23">
        <v>190</v>
      </c>
      <c r="P23" s="10">
        <v>31.737000000000002</v>
      </c>
      <c r="Q23" s="25">
        <v>42679</v>
      </c>
      <c r="R23" s="10">
        <v>9.8054332773381443</v>
      </c>
      <c r="S23" s="10">
        <v>845.59473523882252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-1.131</v>
      </c>
      <c r="G28" s="1" t="s">
        <v>17</v>
      </c>
      <c r="H28" s="24">
        <v>42680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-2.2669999999999999</v>
      </c>
      <c r="G29" s="1" t="s">
        <v>17</v>
      </c>
      <c r="H29" s="24">
        <v>42492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187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33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20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G5" sqref="G5"/>
    </sheetView>
  </sheetViews>
  <sheetFormatPr baseColWidth="10" defaultRowHeight="12.75" x14ac:dyDescent="0.2"/>
  <cols>
    <col min="2" max="2" width="6.8554687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6.57031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5.5703125" bestFit="1" customWidth="1"/>
  </cols>
  <sheetData>
    <row r="1" spans="1:19" x14ac:dyDescent="0.2">
      <c r="B1" s="2" t="s">
        <v>72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-0.46477419354838739</v>
      </c>
      <c r="C11" s="10">
        <v>5.3350000000000009</v>
      </c>
      <c r="D11" s="10">
        <v>2.2102016129032251</v>
      </c>
      <c r="E11" s="10">
        <v>12.99</v>
      </c>
      <c r="F11" s="25">
        <v>43131</v>
      </c>
      <c r="G11" s="10">
        <v>-8.6199999999999992</v>
      </c>
      <c r="H11" s="25">
        <v>43118</v>
      </c>
      <c r="I11" s="10">
        <v>72.829817204301079</v>
      </c>
      <c r="J11" s="10">
        <v>213.36599999999999</v>
      </c>
      <c r="K11" s="10">
        <v>4.2328467741935478</v>
      </c>
      <c r="L11" s="10">
        <v>19.7</v>
      </c>
      <c r="M11" s="25">
        <v>43113</v>
      </c>
      <c r="N11" s="10">
        <v>52.610999999999983</v>
      </c>
      <c r="O11" s="23">
        <v>11</v>
      </c>
      <c r="P11" s="10">
        <v>21.725999999999985</v>
      </c>
      <c r="Q11" s="25">
        <v>43116</v>
      </c>
      <c r="R11" s="10">
        <v>2.2662473118279567</v>
      </c>
      <c r="S11" s="10">
        <v>30.707475030797827</v>
      </c>
    </row>
    <row r="12" spans="1:19" x14ac:dyDescent="0.2">
      <c r="A12" s="2" t="s">
        <v>23</v>
      </c>
      <c r="B12" s="10">
        <v>1.7617142857142858</v>
      </c>
      <c r="C12" s="10">
        <v>8.7597500000000004</v>
      </c>
      <c r="D12" s="10">
        <v>5.096994791666666</v>
      </c>
      <c r="E12" s="10">
        <v>15.08</v>
      </c>
      <c r="F12" s="25">
        <v>42789</v>
      </c>
      <c r="G12" s="10">
        <v>-2.9590000000000001</v>
      </c>
      <c r="H12" s="25">
        <v>42774</v>
      </c>
      <c r="I12" s="10">
        <v>74.203712797619033</v>
      </c>
      <c r="J12" s="10">
        <v>267.06200000000001</v>
      </c>
      <c r="K12" s="10">
        <v>5.1041622023809508</v>
      </c>
      <c r="L12" s="10">
        <v>44.39</v>
      </c>
      <c r="M12" s="25">
        <v>42770</v>
      </c>
      <c r="N12" s="10">
        <v>40.542000000000016</v>
      </c>
      <c r="O12" s="23">
        <v>11</v>
      </c>
      <c r="P12" s="10">
        <v>10.890000000000002</v>
      </c>
      <c r="Q12" s="25">
        <v>42769</v>
      </c>
      <c r="R12" s="10">
        <v>4.411399553571429</v>
      </c>
      <c r="S12" s="10">
        <v>41.833467107911972</v>
      </c>
    </row>
    <row r="13" spans="1:19" x14ac:dyDescent="0.2">
      <c r="A13" s="2" t="s">
        <v>24</v>
      </c>
      <c r="B13" s="10">
        <v>3.4698709677419357</v>
      </c>
      <c r="C13" s="10">
        <v>11.628193548387097</v>
      </c>
      <c r="D13" s="10">
        <v>7.374110215053765</v>
      </c>
      <c r="E13" s="10">
        <v>21.06</v>
      </c>
      <c r="F13" s="25">
        <v>42804</v>
      </c>
      <c r="G13" s="10">
        <v>-3.895</v>
      </c>
      <c r="H13" s="25">
        <v>42817</v>
      </c>
      <c r="I13" s="10">
        <v>66.009912634408607</v>
      </c>
      <c r="J13" s="10">
        <v>469.09599999999989</v>
      </c>
      <c r="K13" s="10">
        <v>4.244920698924731</v>
      </c>
      <c r="L13" s="10">
        <v>26.07</v>
      </c>
      <c r="M13" s="25">
        <v>42798</v>
      </c>
      <c r="N13" s="10">
        <v>18.810000000000002</v>
      </c>
      <c r="O13" s="23">
        <v>11</v>
      </c>
      <c r="P13" s="10">
        <v>4.3560000000000008</v>
      </c>
      <c r="Q13" s="25">
        <v>42799</v>
      </c>
      <c r="R13" s="10">
        <v>6.4335107526881732</v>
      </c>
      <c r="S13" s="10">
        <v>78.240027951978547</v>
      </c>
    </row>
    <row r="14" spans="1:19" x14ac:dyDescent="0.2">
      <c r="A14" s="2" t="s">
        <v>25</v>
      </c>
      <c r="B14" s="10">
        <v>4.0251000000000001</v>
      </c>
      <c r="C14" s="10">
        <v>13.00646666666667</v>
      </c>
      <c r="D14" s="10">
        <v>8.242369444444444</v>
      </c>
      <c r="E14" s="10">
        <v>19.93</v>
      </c>
      <c r="F14" s="25">
        <v>42838</v>
      </c>
      <c r="G14" s="10">
        <v>-3.556</v>
      </c>
      <c r="H14" s="25">
        <v>42853</v>
      </c>
      <c r="I14" s="10">
        <v>63.099590986997647</v>
      </c>
      <c r="J14" s="10">
        <v>625.97300000000007</v>
      </c>
      <c r="K14" s="10">
        <v>3.145015277777778</v>
      </c>
      <c r="L14" s="10">
        <v>23.91</v>
      </c>
      <c r="M14" s="25">
        <v>42855</v>
      </c>
      <c r="N14" s="10">
        <v>19.206</v>
      </c>
      <c r="O14" s="23">
        <v>11</v>
      </c>
      <c r="P14" s="10">
        <v>4.1579999999999995</v>
      </c>
      <c r="Q14" s="25">
        <v>42852</v>
      </c>
      <c r="R14" s="10">
        <v>8.727075000000001</v>
      </c>
      <c r="S14" s="10">
        <v>94.648586630724495</v>
      </c>
    </row>
    <row r="15" spans="1:19" x14ac:dyDescent="0.2">
      <c r="A15" s="2" t="s">
        <v>26</v>
      </c>
      <c r="B15" s="10">
        <v>8.7199032258064531</v>
      </c>
      <c r="C15" s="10">
        <v>17.796774193548387</v>
      </c>
      <c r="D15" s="10">
        <v>13.179336693548386</v>
      </c>
      <c r="E15" s="10">
        <v>25.37</v>
      </c>
      <c r="F15" s="25">
        <v>42880</v>
      </c>
      <c r="G15" s="10">
        <v>-0.58899999999999997</v>
      </c>
      <c r="H15" s="25">
        <v>42856</v>
      </c>
      <c r="I15" s="10">
        <v>65.186418010752689</v>
      </c>
      <c r="J15" s="10">
        <v>658.79700000000014</v>
      </c>
      <c r="K15" s="10">
        <v>3.1526572580645165</v>
      </c>
      <c r="L15" s="10">
        <v>20.58</v>
      </c>
      <c r="M15" s="25">
        <v>42860</v>
      </c>
      <c r="N15" s="10">
        <v>68.706000000000003</v>
      </c>
      <c r="O15" s="23">
        <v>12</v>
      </c>
      <c r="P15" s="10">
        <v>19.998000000000001</v>
      </c>
      <c r="Q15" s="25">
        <v>42884</v>
      </c>
      <c r="R15" s="10">
        <v>12.458759408602154</v>
      </c>
      <c r="S15" s="10">
        <v>120.56999237967899</v>
      </c>
    </row>
    <row r="16" spans="1:19" x14ac:dyDescent="0.2">
      <c r="A16" s="2" t="s">
        <v>27</v>
      </c>
      <c r="B16" s="10">
        <v>11.723033333333335</v>
      </c>
      <c r="C16" s="10">
        <v>21.343666666666664</v>
      </c>
      <c r="D16" s="10">
        <v>16.431219444444444</v>
      </c>
      <c r="E16" s="10">
        <v>28.74</v>
      </c>
      <c r="F16" s="25">
        <v>42908</v>
      </c>
      <c r="G16" s="10">
        <v>4.4589999999999996</v>
      </c>
      <c r="H16" s="25">
        <v>42893</v>
      </c>
      <c r="I16" s="10">
        <v>74.530861111111108</v>
      </c>
      <c r="J16" s="10">
        <v>698.89100000000008</v>
      </c>
      <c r="K16" s="10">
        <v>2.9506361111111112</v>
      </c>
      <c r="L16" s="10">
        <v>24.99</v>
      </c>
      <c r="M16" s="25">
        <v>42914</v>
      </c>
      <c r="N16" s="10">
        <v>76.824000000000012</v>
      </c>
      <c r="O16" s="23">
        <v>18</v>
      </c>
      <c r="P16" s="10">
        <v>13.266000000000005</v>
      </c>
      <c r="Q16" s="25">
        <v>42890</v>
      </c>
      <c r="R16" s="10">
        <v>17.270555555555557</v>
      </c>
      <c r="S16" s="10">
        <v>128.97289331547424</v>
      </c>
    </row>
    <row r="17" spans="1:19" x14ac:dyDescent="0.2">
      <c r="A17" s="2" t="s">
        <v>28</v>
      </c>
      <c r="B17" s="10">
        <v>11.769903225806452</v>
      </c>
      <c r="C17" s="10">
        <v>22.555806451612902</v>
      </c>
      <c r="D17" s="10">
        <v>16.744319892473115</v>
      </c>
      <c r="E17" s="10">
        <v>29.41</v>
      </c>
      <c r="F17" s="25">
        <v>42945</v>
      </c>
      <c r="G17" s="10">
        <v>4.8650000000000002</v>
      </c>
      <c r="H17" s="25">
        <v>42917</v>
      </c>
      <c r="I17" s="10">
        <v>70.561626344086008</v>
      </c>
      <c r="J17" s="10">
        <v>739.30599999999993</v>
      </c>
      <c r="K17" s="10">
        <v>2.7180866935483867</v>
      </c>
      <c r="L17" s="10">
        <v>19.21</v>
      </c>
      <c r="M17" s="25">
        <v>42934</v>
      </c>
      <c r="N17" s="10">
        <v>16.830000000000002</v>
      </c>
      <c r="O17" s="23">
        <v>14</v>
      </c>
      <c r="P17" s="10">
        <v>6.3360000000000003</v>
      </c>
      <c r="Q17" s="25">
        <v>42924</v>
      </c>
      <c r="R17" s="10">
        <v>17.637264784946233</v>
      </c>
      <c r="S17" s="10">
        <v>145.93507084245809</v>
      </c>
    </row>
    <row r="18" spans="1:19" x14ac:dyDescent="0.2">
      <c r="A18" s="2" t="s">
        <v>29</v>
      </c>
      <c r="B18" s="10">
        <v>12.123774193548389</v>
      </c>
      <c r="C18" s="10">
        <v>22.605483870967745</v>
      </c>
      <c r="D18" s="10">
        <v>16.95022446236559</v>
      </c>
      <c r="E18" s="10">
        <v>29.21</v>
      </c>
      <c r="F18" s="25">
        <v>42950</v>
      </c>
      <c r="G18" s="10">
        <v>5.6779999999999999</v>
      </c>
      <c r="H18" s="25">
        <v>42956</v>
      </c>
      <c r="I18" s="10">
        <v>66.060170026881735</v>
      </c>
      <c r="J18" s="10">
        <v>610.2030000000002</v>
      </c>
      <c r="K18" s="10">
        <v>2.3749354838709675</v>
      </c>
      <c r="L18" s="10">
        <v>16.46</v>
      </c>
      <c r="M18" s="25">
        <v>42961</v>
      </c>
      <c r="N18" s="10">
        <v>60.588000000000001</v>
      </c>
      <c r="O18" s="23">
        <v>14</v>
      </c>
      <c r="P18" s="10">
        <v>17.423999999999999</v>
      </c>
      <c r="Q18" s="25">
        <v>42977</v>
      </c>
      <c r="R18" s="10">
        <v>17.430282258064516</v>
      </c>
      <c r="S18" s="10">
        <v>126.12127936984776</v>
      </c>
    </row>
    <row r="19" spans="1:19" x14ac:dyDescent="0.2">
      <c r="A19" s="2" t="s">
        <v>30</v>
      </c>
      <c r="B19" s="10">
        <v>8.9551999999999996</v>
      </c>
      <c r="C19" s="10">
        <v>17.626333333333339</v>
      </c>
      <c r="D19" s="10">
        <v>12.964715277777779</v>
      </c>
      <c r="E19" s="10">
        <v>24.09</v>
      </c>
      <c r="F19" s="25">
        <v>43002</v>
      </c>
      <c r="G19" s="10">
        <v>3.3220000000000001</v>
      </c>
      <c r="H19" s="25">
        <v>42994</v>
      </c>
      <c r="I19" s="10">
        <v>72.069666666666677</v>
      </c>
      <c r="J19" s="10">
        <v>483.08300000000003</v>
      </c>
      <c r="K19" s="10">
        <v>2.5716138888888893</v>
      </c>
      <c r="L19" s="10">
        <v>17.64</v>
      </c>
      <c r="M19" s="25">
        <v>42989</v>
      </c>
      <c r="N19" s="10">
        <v>14.927999999999997</v>
      </c>
      <c r="O19" s="23">
        <v>12</v>
      </c>
      <c r="P19" s="10">
        <v>3.2319999999999998</v>
      </c>
      <c r="Q19" s="25">
        <v>42987</v>
      </c>
      <c r="R19" s="10">
        <v>14.00161111111111</v>
      </c>
      <c r="S19" s="10">
        <v>82.22573258776417</v>
      </c>
    </row>
    <row r="20" spans="1:19" x14ac:dyDescent="0.2">
      <c r="A20" s="2" t="s">
        <v>31</v>
      </c>
      <c r="B20" s="10">
        <v>9.5321290322580658</v>
      </c>
      <c r="C20" s="10">
        <v>17.466774193548385</v>
      </c>
      <c r="D20" s="10">
        <v>13.47090389784946</v>
      </c>
      <c r="E20" s="10">
        <v>22.74</v>
      </c>
      <c r="F20" s="25">
        <v>43021</v>
      </c>
      <c r="G20" s="10">
        <v>0.48499999999999999</v>
      </c>
      <c r="H20" s="25">
        <v>43039</v>
      </c>
      <c r="I20" s="10">
        <v>61.601773521505393</v>
      </c>
      <c r="J20" s="10">
        <v>378.05800000000011</v>
      </c>
      <c r="K20" s="10">
        <v>2.265108198924731</v>
      </c>
      <c r="L20" s="10">
        <v>14.7</v>
      </c>
      <c r="M20" s="25">
        <v>43028</v>
      </c>
      <c r="N20" s="10">
        <v>30.906000000000006</v>
      </c>
      <c r="O20" s="23">
        <v>11</v>
      </c>
      <c r="P20" s="10">
        <v>23.23</v>
      </c>
      <c r="Q20" s="25">
        <v>43026</v>
      </c>
      <c r="R20" s="10">
        <v>12.232157258064515</v>
      </c>
      <c r="S20" s="10">
        <v>68.549900279402763</v>
      </c>
    </row>
    <row r="21" spans="1:19" x14ac:dyDescent="0.2">
      <c r="A21" s="2" t="s">
        <v>32</v>
      </c>
      <c r="B21" s="10">
        <v>3.279033333333333</v>
      </c>
      <c r="C21" s="10">
        <v>9.3921333333333354</v>
      </c>
      <c r="D21" s="10">
        <v>5.9112374999999995</v>
      </c>
      <c r="E21" s="10">
        <v>16.02</v>
      </c>
      <c r="F21" s="25">
        <v>43061</v>
      </c>
      <c r="G21" s="10">
        <v>-2.8239999999999998</v>
      </c>
      <c r="H21" s="25">
        <v>43069</v>
      </c>
      <c r="I21" s="10">
        <v>72.000122916666669</v>
      </c>
      <c r="J21" s="10">
        <v>215.12500000000003</v>
      </c>
      <c r="K21" s="10">
        <v>3.8125993055555552</v>
      </c>
      <c r="L21" s="10">
        <v>23.91</v>
      </c>
      <c r="M21" s="25">
        <v>43062</v>
      </c>
      <c r="N21" s="10">
        <v>65.447999999999993</v>
      </c>
      <c r="O21" s="23">
        <v>16</v>
      </c>
      <c r="P21" s="10">
        <v>21.412000000000013</v>
      </c>
      <c r="Q21" s="25">
        <v>43064</v>
      </c>
      <c r="R21" s="10">
        <v>6.4214909722222222</v>
      </c>
      <c r="S21" s="10">
        <v>37.553325229338881</v>
      </c>
    </row>
    <row r="22" spans="1:19" ht="13.5" thickBot="1" x14ac:dyDescent="0.25">
      <c r="A22" s="11" t="s">
        <v>33</v>
      </c>
      <c r="B22" s="12">
        <v>0.35070967741935477</v>
      </c>
      <c r="C22" s="12">
        <v>5.8602903225806457</v>
      </c>
      <c r="D22" s="12">
        <v>2.8902896505376345</v>
      </c>
      <c r="E22" s="12">
        <v>11.78</v>
      </c>
      <c r="F22" s="26">
        <v>43464</v>
      </c>
      <c r="G22" s="12">
        <v>-5.3179999999999996</v>
      </c>
      <c r="H22" s="26">
        <v>43437</v>
      </c>
      <c r="I22" s="12">
        <v>83.044180107526856</v>
      </c>
      <c r="J22" s="12">
        <v>174.91299999999995</v>
      </c>
      <c r="K22" s="12">
        <v>5.8182735215053771</v>
      </c>
      <c r="L22" s="12">
        <v>40.08</v>
      </c>
      <c r="M22" s="26">
        <v>43444</v>
      </c>
      <c r="N22" s="12">
        <v>42.824000000000012</v>
      </c>
      <c r="O22" s="13">
        <v>17</v>
      </c>
      <c r="P22" s="12">
        <v>11.311999999999999</v>
      </c>
      <c r="Q22" s="26">
        <v>43444</v>
      </c>
      <c r="R22" s="12">
        <v>3.6565161290322572</v>
      </c>
      <c r="S22" s="12">
        <v>28.27737541689347</v>
      </c>
    </row>
    <row r="23" spans="1:19" ht="13.5" thickTop="1" x14ac:dyDescent="0.2">
      <c r="A23" s="2" t="s">
        <v>45</v>
      </c>
      <c r="B23" s="10">
        <v>6.2704664234511007</v>
      </c>
      <c r="C23" s="10">
        <v>14.4480560483871</v>
      </c>
      <c r="D23" s="10">
        <v>10.122160240255374</v>
      </c>
      <c r="E23" s="10">
        <v>29.41</v>
      </c>
      <c r="F23" s="25">
        <v>42945</v>
      </c>
      <c r="G23" s="10">
        <v>-8.6199999999999992</v>
      </c>
      <c r="H23" s="25">
        <v>42753</v>
      </c>
      <c r="I23" s="10">
        <v>70.099821027376947</v>
      </c>
      <c r="J23" s="10">
        <v>5533.8729999999996</v>
      </c>
      <c r="K23" s="10">
        <v>3.5325712845622115</v>
      </c>
      <c r="L23" s="10">
        <v>44.39</v>
      </c>
      <c r="M23" s="25">
        <v>42770</v>
      </c>
      <c r="N23" s="10">
        <v>508.22300000000001</v>
      </c>
      <c r="O23" s="23">
        <v>158</v>
      </c>
      <c r="P23" s="10">
        <v>23.23</v>
      </c>
      <c r="Q23" s="25">
        <v>43026</v>
      </c>
      <c r="R23" s="10">
        <v>10.245572507973844</v>
      </c>
      <c r="S23" s="10">
        <v>983.63512614227125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-0.73699999999999999</v>
      </c>
      <c r="G28" s="1" t="s">
        <v>17</v>
      </c>
      <c r="H28" s="24">
        <v>43047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-0.58899999999999997</v>
      </c>
      <c r="G29" s="1" t="s">
        <v>17</v>
      </c>
      <c r="H29" s="24">
        <v>42856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190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22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16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L32" sqref="L3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73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1.1676129032258065</v>
      </c>
      <c r="C11" s="10">
        <v>6.9993225806451633</v>
      </c>
      <c r="D11" s="10">
        <v>3.8444630376344082</v>
      </c>
      <c r="E11" s="10">
        <v>13.27</v>
      </c>
      <c r="F11" s="25">
        <v>43833</v>
      </c>
      <c r="G11" s="10">
        <v>-3.4260000000000002</v>
      </c>
      <c r="H11" s="25">
        <v>43838</v>
      </c>
      <c r="I11" s="10">
        <v>78.262983870967744</v>
      </c>
      <c r="J11" s="10">
        <v>241.834</v>
      </c>
      <c r="K11" s="10">
        <v>5.5</v>
      </c>
      <c r="L11" s="10">
        <v>34.01</v>
      </c>
      <c r="M11" s="25">
        <v>43831</v>
      </c>
      <c r="N11" s="10">
        <v>31.108000000000001</v>
      </c>
      <c r="O11" s="23">
        <v>13</v>
      </c>
      <c r="P11" s="10">
        <v>10.302</v>
      </c>
      <c r="Q11" s="25">
        <v>43858</v>
      </c>
      <c r="R11" s="10">
        <v>3.6411189516129037</v>
      </c>
      <c r="S11" s="10">
        <v>37.080099234775048</v>
      </c>
    </row>
    <row r="12" spans="1:19" x14ac:dyDescent="0.2">
      <c r="A12" s="2" t="s">
        <v>23</v>
      </c>
      <c r="B12" s="10">
        <v>-2.9976785714285716</v>
      </c>
      <c r="C12" s="10">
        <v>2.8260000000000001</v>
      </c>
      <c r="D12" s="10">
        <v>-0.11965178571428604</v>
      </c>
      <c r="E12" s="10">
        <v>11.23</v>
      </c>
      <c r="F12" s="25">
        <v>43512</v>
      </c>
      <c r="G12" s="10">
        <v>-10.37</v>
      </c>
      <c r="H12" s="25">
        <v>43523</v>
      </c>
      <c r="I12" s="10">
        <v>89.568936011904768</v>
      </c>
      <c r="J12" s="10">
        <v>207.76299999999995</v>
      </c>
      <c r="K12" s="10">
        <v>4.544527529761905</v>
      </c>
      <c r="L12" s="10">
        <v>21.27</v>
      </c>
      <c r="M12" s="25">
        <v>43510</v>
      </c>
      <c r="N12" s="10">
        <v>74.134000000000015</v>
      </c>
      <c r="O12" s="23">
        <v>13</v>
      </c>
      <c r="P12" s="10">
        <v>18.382000000000005</v>
      </c>
      <c r="Q12" s="25">
        <v>43507</v>
      </c>
      <c r="R12" s="10">
        <v>2.1333132440476188</v>
      </c>
      <c r="S12" s="10">
        <v>21.522852436010467</v>
      </c>
    </row>
    <row r="13" spans="1:19" x14ac:dyDescent="0.2">
      <c r="A13" s="2" t="s">
        <v>24</v>
      </c>
      <c r="B13" s="10">
        <v>6.3354838709677425E-2</v>
      </c>
      <c r="C13" s="10">
        <v>6.5998709677419347</v>
      </c>
      <c r="D13" s="10">
        <v>2.9909616935483863</v>
      </c>
      <c r="E13" s="10">
        <v>14.07</v>
      </c>
      <c r="F13" s="25">
        <v>43552</v>
      </c>
      <c r="G13" s="10">
        <v>-5.0469999999999997</v>
      </c>
      <c r="H13" s="25">
        <v>43544</v>
      </c>
      <c r="I13" s="10">
        <v>77.694663978494617</v>
      </c>
      <c r="J13" s="10">
        <v>430.137</v>
      </c>
      <c r="K13" s="10">
        <v>7.0347607526881726</v>
      </c>
      <c r="L13" s="10">
        <v>34.5</v>
      </c>
      <c r="M13" s="25">
        <v>43525</v>
      </c>
      <c r="N13" s="10">
        <v>40.601999999999997</v>
      </c>
      <c r="O13" s="23">
        <v>24</v>
      </c>
      <c r="P13" s="10">
        <v>8.6859999999999999</v>
      </c>
      <c r="Q13" s="25">
        <v>43538</v>
      </c>
      <c r="R13" s="10">
        <v>3.4724442204301078</v>
      </c>
      <c r="S13" s="10">
        <v>57.395537283435814</v>
      </c>
    </row>
    <row r="14" spans="1:19" x14ac:dyDescent="0.2">
      <c r="A14" s="2" t="s">
        <v>25</v>
      </c>
      <c r="B14" s="10">
        <v>4.2232666666666674</v>
      </c>
      <c r="C14" s="10">
        <v>12.055100000000001</v>
      </c>
      <c r="D14" s="10">
        <v>7.7146652777777787</v>
      </c>
      <c r="E14" s="10">
        <v>18.989999999999998</v>
      </c>
      <c r="F14" s="25">
        <v>43561</v>
      </c>
      <c r="G14" s="10">
        <v>-1.5449999999999999</v>
      </c>
      <c r="H14" s="25">
        <v>43565</v>
      </c>
      <c r="I14" s="10">
        <v>78.796798611111129</v>
      </c>
      <c r="J14" s="10">
        <v>493.99699999999996</v>
      </c>
      <c r="K14" s="10">
        <v>4.0536187500000009</v>
      </c>
      <c r="L14" s="10">
        <v>28.62</v>
      </c>
      <c r="M14" s="25">
        <v>43559</v>
      </c>
      <c r="N14" s="10">
        <v>99.38000000000001</v>
      </c>
      <c r="O14" s="23">
        <v>20</v>
      </c>
      <c r="P14" s="10">
        <v>16.560000000000002</v>
      </c>
      <c r="Q14" s="25">
        <v>43577</v>
      </c>
      <c r="R14" s="10">
        <v>8.1955479166666674</v>
      </c>
      <c r="S14" s="10">
        <v>75.499961452913581</v>
      </c>
    </row>
    <row r="15" spans="1:19" x14ac:dyDescent="0.2">
      <c r="A15" s="2" t="s">
        <v>26</v>
      </c>
      <c r="B15" s="10">
        <v>5.4539677419354842</v>
      </c>
      <c r="C15" s="10">
        <v>13.071645161290324</v>
      </c>
      <c r="D15" s="10">
        <v>8.7438991935483887</v>
      </c>
      <c r="E15" s="10">
        <v>19.309999999999999</v>
      </c>
      <c r="F15" s="25">
        <v>43592</v>
      </c>
      <c r="G15" s="10">
        <v>-1.47</v>
      </c>
      <c r="H15" s="25">
        <v>43598</v>
      </c>
      <c r="I15" s="10">
        <v>81.813471774193559</v>
      </c>
      <c r="J15" s="10">
        <v>512.41499999999996</v>
      </c>
      <c r="K15" s="10">
        <v>2.8031095430107529</v>
      </c>
      <c r="L15" s="10">
        <v>17.64</v>
      </c>
      <c r="M15" s="25">
        <v>43587</v>
      </c>
      <c r="N15" s="10">
        <v>117.56399999999999</v>
      </c>
      <c r="O15" s="23">
        <v>23</v>
      </c>
      <c r="P15" s="10">
        <v>23.230000000000004</v>
      </c>
      <c r="Q15" s="25">
        <v>43609</v>
      </c>
      <c r="R15" s="10">
        <v>10.990583333333333</v>
      </c>
      <c r="S15" s="10">
        <v>80.358801441281116</v>
      </c>
    </row>
    <row r="16" spans="1:19" x14ac:dyDescent="0.2">
      <c r="A16" s="2" t="s">
        <v>27</v>
      </c>
      <c r="B16" s="10">
        <v>10.312900000000003</v>
      </c>
      <c r="C16" s="10">
        <v>17.978666666666662</v>
      </c>
      <c r="D16" s="10">
        <v>13.584748611111111</v>
      </c>
      <c r="E16" s="10">
        <v>25.97</v>
      </c>
      <c r="F16" s="25">
        <v>43641</v>
      </c>
      <c r="G16" s="10">
        <v>5.4660000000000002</v>
      </c>
      <c r="H16" s="25">
        <v>43630</v>
      </c>
      <c r="I16" s="10">
        <v>76.779695138888897</v>
      </c>
      <c r="J16" s="10">
        <v>593.88400000000013</v>
      </c>
      <c r="K16" s="10">
        <v>2.4651611111111111</v>
      </c>
      <c r="L16" s="10">
        <v>18.82</v>
      </c>
      <c r="M16" s="25">
        <v>43628</v>
      </c>
      <c r="N16" s="10">
        <v>67.668000000000006</v>
      </c>
      <c r="O16" s="23">
        <v>16</v>
      </c>
      <c r="P16" s="10">
        <v>18.178000000000004</v>
      </c>
      <c r="Q16" s="25">
        <v>43643</v>
      </c>
      <c r="R16" s="10">
        <v>15.322138888888889</v>
      </c>
      <c r="S16" s="10">
        <v>103.60748223747866</v>
      </c>
    </row>
    <row r="17" spans="1:19" x14ac:dyDescent="0.2">
      <c r="A17" s="2" t="s">
        <v>28</v>
      </c>
      <c r="B17" s="10">
        <v>12.309032258064514</v>
      </c>
      <c r="C17" s="10">
        <v>21.327096774193542</v>
      </c>
      <c r="D17" s="10">
        <v>16.41815188172043</v>
      </c>
      <c r="E17" s="10">
        <v>26.31</v>
      </c>
      <c r="F17" s="25">
        <v>43676</v>
      </c>
      <c r="G17" s="10">
        <v>8.5500000000000007</v>
      </c>
      <c r="H17" s="25">
        <v>43667</v>
      </c>
      <c r="I17" s="10">
        <v>77.567264784946261</v>
      </c>
      <c r="J17" s="10">
        <v>669.84099999999989</v>
      </c>
      <c r="K17" s="10">
        <v>2.2097950268817206</v>
      </c>
      <c r="L17" s="10">
        <v>17.440000000000001</v>
      </c>
      <c r="M17" s="25">
        <v>43650</v>
      </c>
      <c r="N17" s="10">
        <v>94.736000000000033</v>
      </c>
      <c r="O17" s="23">
        <v>19</v>
      </c>
      <c r="P17" s="10">
        <v>43.426000000000023</v>
      </c>
      <c r="Q17" s="25">
        <v>43653</v>
      </c>
      <c r="R17" s="10">
        <v>18.442889784946235</v>
      </c>
      <c r="S17" s="10">
        <v>121.87036984665096</v>
      </c>
    </row>
    <row r="18" spans="1:19" x14ac:dyDescent="0.2">
      <c r="A18" s="2" t="s">
        <v>29</v>
      </c>
      <c r="B18" s="10">
        <v>12.082580645161286</v>
      </c>
      <c r="C18" s="10">
        <v>22.499677419354843</v>
      </c>
      <c r="D18" s="10">
        <v>16.852042338709676</v>
      </c>
      <c r="E18" s="10">
        <v>30.02</v>
      </c>
      <c r="F18" s="25">
        <v>43683</v>
      </c>
      <c r="G18" s="10">
        <v>6.7439999999999998</v>
      </c>
      <c r="H18" s="25">
        <v>43695</v>
      </c>
      <c r="I18" s="10">
        <v>71.868870967741969</v>
      </c>
      <c r="J18" s="10">
        <v>665.6</v>
      </c>
      <c r="K18" s="10">
        <v>2.0679818548387101</v>
      </c>
      <c r="L18" s="10">
        <v>16.37</v>
      </c>
      <c r="M18" s="25">
        <v>43705</v>
      </c>
      <c r="N18" s="10">
        <v>9.09</v>
      </c>
      <c r="O18" s="23">
        <v>9</v>
      </c>
      <c r="P18" s="10">
        <v>5.2519999999999998</v>
      </c>
      <c r="Q18" s="25">
        <v>43694</v>
      </c>
      <c r="R18" s="10">
        <v>18.921599462365592</v>
      </c>
      <c r="S18" s="10">
        <v>124.92631644616966</v>
      </c>
    </row>
    <row r="19" spans="1:19" x14ac:dyDescent="0.2">
      <c r="A19" s="2" t="s">
        <v>30</v>
      </c>
      <c r="B19" s="10">
        <v>11.691166666666664</v>
      </c>
      <c r="C19" s="10">
        <v>20.74366666666667</v>
      </c>
      <c r="D19" s="10">
        <v>15.904950694444445</v>
      </c>
      <c r="E19" s="10">
        <v>26.31</v>
      </c>
      <c r="F19" s="25">
        <v>43710</v>
      </c>
      <c r="G19" s="10">
        <v>3.0379999999999998</v>
      </c>
      <c r="H19" s="25">
        <v>43732</v>
      </c>
      <c r="I19" s="10">
        <v>70.708777777777769</v>
      </c>
      <c r="J19" s="10">
        <v>523.20100000000002</v>
      </c>
      <c r="K19" s="10">
        <v>1.9857833333333337</v>
      </c>
      <c r="L19" s="10">
        <v>10.98</v>
      </c>
      <c r="M19" s="25">
        <v>43716</v>
      </c>
      <c r="N19" s="10">
        <v>63.021999999999998</v>
      </c>
      <c r="O19" s="23">
        <v>13</v>
      </c>
      <c r="P19" s="10">
        <v>21.41</v>
      </c>
      <c r="Q19" s="25">
        <v>43716</v>
      </c>
      <c r="R19" s="10">
        <v>17.142201388888889</v>
      </c>
      <c r="S19" s="10">
        <v>91.289772166620381</v>
      </c>
    </row>
    <row r="20" spans="1:19" x14ac:dyDescent="0.2">
      <c r="A20" s="2" t="s">
        <v>31</v>
      </c>
      <c r="B20" s="10">
        <v>5.8524516129032236</v>
      </c>
      <c r="C20" s="10">
        <v>13.214096774193546</v>
      </c>
      <c r="D20" s="10">
        <v>9.2606055107526846</v>
      </c>
      <c r="E20" s="10">
        <v>20.67</v>
      </c>
      <c r="F20" s="25">
        <v>43744</v>
      </c>
      <c r="G20" s="10">
        <v>-2.5529999999999999</v>
      </c>
      <c r="H20" s="25">
        <v>43766</v>
      </c>
      <c r="I20" s="10">
        <v>76.452298387096761</v>
      </c>
      <c r="J20" s="10">
        <v>313.75300000000004</v>
      </c>
      <c r="K20" s="10">
        <v>3.2165544354838707</v>
      </c>
      <c r="L20" s="10">
        <v>20.29</v>
      </c>
      <c r="M20" s="25">
        <v>43767</v>
      </c>
      <c r="N20" s="10">
        <v>58.378</v>
      </c>
      <c r="O20" s="23">
        <v>14</v>
      </c>
      <c r="P20" s="10">
        <v>22.220000000000002</v>
      </c>
      <c r="Q20" s="25">
        <v>43769</v>
      </c>
      <c r="R20" s="10">
        <v>12.265654569892474</v>
      </c>
      <c r="S20" s="10">
        <v>55.334908071833929</v>
      </c>
    </row>
    <row r="21" spans="1:19" x14ac:dyDescent="0.2">
      <c r="A21" s="2" t="s">
        <v>32</v>
      </c>
      <c r="B21" s="10">
        <v>3.5883333333333334</v>
      </c>
      <c r="C21" s="10">
        <v>9.7347333333333363</v>
      </c>
      <c r="D21" s="10">
        <v>6.2638118055555569</v>
      </c>
      <c r="E21" s="10">
        <v>14.75</v>
      </c>
      <c r="F21" s="25">
        <v>43773</v>
      </c>
      <c r="G21" s="10">
        <v>-1.0089999999999999</v>
      </c>
      <c r="H21" s="25">
        <v>43795</v>
      </c>
      <c r="I21" s="10">
        <v>73.786368055555556</v>
      </c>
      <c r="J21" s="10">
        <v>227.59</v>
      </c>
      <c r="K21" s="10">
        <v>3.8513527777777785</v>
      </c>
      <c r="L21" s="10">
        <v>22.34</v>
      </c>
      <c r="M21" s="25">
        <v>43776</v>
      </c>
      <c r="N21" s="10">
        <v>70.7</v>
      </c>
      <c r="O21" s="23">
        <v>20</v>
      </c>
      <c r="P21" s="10">
        <v>23.432000000000009</v>
      </c>
      <c r="Q21" s="25">
        <v>43789</v>
      </c>
      <c r="R21" s="10">
        <v>7.8749763888888902</v>
      </c>
      <c r="S21" s="10">
        <v>41.29997422525102</v>
      </c>
    </row>
    <row r="22" spans="1:19" ht="13.5" thickBot="1" x14ac:dyDescent="0.25">
      <c r="A22" s="11" t="s">
        <v>33</v>
      </c>
      <c r="B22" s="12">
        <v>3.6198709677419356</v>
      </c>
      <c r="C22" s="12">
        <v>10.741225806451615</v>
      </c>
      <c r="D22" s="12">
        <v>6.8851471774193529</v>
      </c>
      <c r="E22" s="12">
        <v>16.96</v>
      </c>
      <c r="F22" s="26">
        <v>43804</v>
      </c>
      <c r="G22" s="12">
        <v>-0.46700000000000003</v>
      </c>
      <c r="H22" s="26">
        <v>43812</v>
      </c>
      <c r="I22" s="12">
        <v>64.918420026881734</v>
      </c>
      <c r="J22" s="12">
        <v>195.28399999999993</v>
      </c>
      <c r="K22" s="12">
        <v>3.5786370967741941</v>
      </c>
      <c r="L22" s="12">
        <v>25.19</v>
      </c>
      <c r="M22" s="26">
        <v>43815</v>
      </c>
      <c r="N22" s="12">
        <v>24.846000000000004</v>
      </c>
      <c r="O22" s="13">
        <v>10</v>
      </c>
      <c r="P22" s="12">
        <v>15.755999999999998</v>
      </c>
      <c r="Q22" s="26">
        <v>43815</v>
      </c>
      <c r="R22" s="12">
        <v>6.0535309139784959</v>
      </c>
      <c r="S22" s="12">
        <v>45.79696551983676</v>
      </c>
    </row>
    <row r="23" spans="1:19" ht="13.5" thickTop="1" x14ac:dyDescent="0.2">
      <c r="A23" s="2" t="s">
        <v>45</v>
      </c>
      <c r="B23" s="10">
        <v>5.6139049219150019</v>
      </c>
      <c r="C23" s="10">
        <v>13.149258512544803</v>
      </c>
      <c r="D23" s="10">
        <v>9.0286496197089949</v>
      </c>
      <c r="E23" s="10">
        <v>30.02</v>
      </c>
      <c r="F23" s="25">
        <v>43318</v>
      </c>
      <c r="G23" s="10">
        <v>-10.37</v>
      </c>
      <c r="H23" s="25">
        <v>43158</v>
      </c>
      <c r="I23" s="10">
        <v>76.518212448796717</v>
      </c>
      <c r="J23" s="10">
        <v>5075.2989999999991</v>
      </c>
      <c r="K23" s="10">
        <v>3.6092976495829068</v>
      </c>
      <c r="L23" s="10">
        <v>34.5</v>
      </c>
      <c r="M23" s="25">
        <v>43160</v>
      </c>
      <c r="N23" s="10">
        <v>751.22800000000018</v>
      </c>
      <c r="O23" s="23">
        <v>194</v>
      </c>
      <c r="P23" s="10">
        <v>43.426000000000023</v>
      </c>
      <c r="Q23" s="25">
        <v>43288</v>
      </c>
      <c r="R23" s="10">
        <v>10.371333255328341</v>
      </c>
      <c r="S23" s="10">
        <v>855.9830403622575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-1.677</v>
      </c>
      <c r="G28" s="1" t="s">
        <v>17</v>
      </c>
      <c r="H28" s="24">
        <v>43400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-1.47</v>
      </c>
      <c r="G29" s="1" t="s">
        <v>17</v>
      </c>
      <c r="H29" s="24">
        <v>43233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166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18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11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C40" sqref="C40"/>
    </sheetView>
  </sheetViews>
  <sheetFormatPr baseColWidth="10" defaultRowHeight="12.75" x14ac:dyDescent="0.2"/>
  <cols>
    <col min="1" max="1" width="11.42578125" style="44"/>
    <col min="2" max="2" width="6.140625" style="44" customWidth="1"/>
    <col min="3" max="4" width="7.5703125" style="44" bestFit="1" customWidth="1"/>
    <col min="5" max="5" width="6.42578125" style="44" bestFit="1" customWidth="1"/>
    <col min="6" max="6" width="7.5703125" style="44" customWidth="1"/>
    <col min="7" max="7" width="5.7109375" style="44" customWidth="1"/>
    <col min="8" max="8" width="7.5703125" style="44" customWidth="1"/>
    <col min="9" max="9" width="7.5703125" style="44" bestFit="1" customWidth="1"/>
    <col min="10" max="11" width="7.5703125" style="44" customWidth="1"/>
    <col min="12" max="12" width="8.140625" style="44" bestFit="1" customWidth="1"/>
    <col min="13" max="13" width="7.5703125" style="44" bestFit="1" customWidth="1"/>
    <col min="14" max="14" width="5.5703125" style="44" bestFit="1" customWidth="1"/>
    <col min="15" max="15" width="7.7109375" style="44" bestFit="1" customWidth="1"/>
    <col min="16" max="16" width="5.42578125" style="44" bestFit="1" customWidth="1"/>
    <col min="17" max="17" width="7.5703125" style="44" bestFit="1" customWidth="1"/>
    <col min="18" max="18" width="7.5703125" style="44" customWidth="1"/>
    <col min="19" max="19" width="6.5703125" style="44" customWidth="1"/>
    <col min="20" max="16384" width="11.42578125" style="44"/>
  </cols>
  <sheetData>
    <row r="1" spans="1:19" x14ac:dyDescent="0.2">
      <c r="B1" s="2" t="s">
        <v>74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5">
        <v>-0.96709677419354856</v>
      </c>
      <c r="C11" s="45">
        <v>4.9526774193548384</v>
      </c>
      <c r="D11" s="45">
        <v>1.6962056451612904</v>
      </c>
      <c r="E11" s="45">
        <v>13.33</v>
      </c>
      <c r="F11" s="46">
        <v>43856</v>
      </c>
      <c r="G11" s="45">
        <v>-5.6559999999999997</v>
      </c>
      <c r="H11" s="46">
        <v>43840</v>
      </c>
      <c r="I11" s="45">
        <v>76.069318548387116</v>
      </c>
      <c r="J11" s="45">
        <v>177.18</v>
      </c>
      <c r="K11" s="45">
        <v>4.9058272849462385</v>
      </c>
      <c r="L11" s="45">
        <v>28.71</v>
      </c>
      <c r="M11" s="46">
        <v>43859</v>
      </c>
      <c r="N11" s="45">
        <v>48.278000000000006</v>
      </c>
      <c r="O11" s="47">
        <v>16</v>
      </c>
      <c r="P11" s="45">
        <v>13.533999999999999</v>
      </c>
      <c r="Q11" s="46">
        <v>43854</v>
      </c>
      <c r="R11" s="45">
        <v>3.3095483870967741</v>
      </c>
      <c r="S11" s="45">
        <v>32.387306354216619</v>
      </c>
    </row>
    <row r="12" spans="1:19" x14ac:dyDescent="0.2">
      <c r="A12" s="2" t="s">
        <v>23</v>
      </c>
      <c r="B12" s="45">
        <v>2.9361071428571432</v>
      </c>
      <c r="C12" s="45">
        <v>10.029821428571429</v>
      </c>
      <c r="D12" s="45">
        <v>6.2119538690476181</v>
      </c>
      <c r="E12" s="45">
        <v>16.96</v>
      </c>
      <c r="F12" s="46">
        <v>43523</v>
      </c>
      <c r="G12" s="45">
        <v>-4.8449999999999998</v>
      </c>
      <c r="H12" s="46">
        <v>43499</v>
      </c>
      <c r="I12" s="45">
        <v>59.403705357142861</v>
      </c>
      <c r="J12" s="45">
        <v>347.00700000000001</v>
      </c>
      <c r="K12" s="45">
        <v>3.5055081845238094</v>
      </c>
      <c r="L12" s="45">
        <v>26.07</v>
      </c>
      <c r="M12" s="46">
        <v>43498</v>
      </c>
      <c r="N12" s="45">
        <v>4.444</v>
      </c>
      <c r="O12" s="47">
        <v>4</v>
      </c>
      <c r="P12" s="45">
        <v>3.6359999999999997</v>
      </c>
      <c r="Q12" s="46">
        <v>43506</v>
      </c>
      <c r="R12" s="45">
        <v>4.8704345238095232</v>
      </c>
      <c r="S12" s="45">
        <v>53.445573760944001</v>
      </c>
    </row>
    <row r="13" spans="1:19" x14ac:dyDescent="0.2">
      <c r="A13" s="2" t="s">
        <v>24</v>
      </c>
      <c r="B13" s="45">
        <v>1.8463870967741938</v>
      </c>
      <c r="C13" s="45">
        <v>10.768451612903227</v>
      </c>
      <c r="D13" s="45">
        <v>5.9713434139784951</v>
      </c>
      <c r="E13" s="45">
        <v>19.579999999999998</v>
      </c>
      <c r="F13" s="46">
        <v>43540</v>
      </c>
      <c r="G13" s="45">
        <v>-2.282</v>
      </c>
      <c r="H13" s="46">
        <v>43542</v>
      </c>
      <c r="I13" s="45">
        <v>62.766585349462368</v>
      </c>
      <c r="J13" s="45">
        <v>515.55700000000002</v>
      </c>
      <c r="K13" s="45">
        <v>3.7142795698924731</v>
      </c>
      <c r="L13" s="45">
        <v>31.36</v>
      </c>
      <c r="M13" s="46">
        <v>43530</v>
      </c>
      <c r="N13" s="45">
        <v>26.663999999999998</v>
      </c>
      <c r="O13" s="47">
        <v>11</v>
      </c>
      <c r="P13" s="45">
        <v>7.6759999999999993</v>
      </c>
      <c r="Q13" s="46">
        <v>43530</v>
      </c>
      <c r="R13" s="45">
        <v>6.6970940860215054</v>
      </c>
      <c r="S13" s="45">
        <v>80.684935325315962</v>
      </c>
    </row>
    <row r="14" spans="1:19" x14ac:dyDescent="0.2">
      <c r="A14" s="2" t="s">
        <v>25</v>
      </c>
      <c r="B14" s="45">
        <v>2.5789000000000004</v>
      </c>
      <c r="C14" s="45">
        <v>10.570133333333334</v>
      </c>
      <c r="D14" s="45">
        <v>6.0587562500000001</v>
      </c>
      <c r="E14" s="45">
        <v>19.32</v>
      </c>
      <c r="F14" s="46">
        <v>43570</v>
      </c>
      <c r="G14" s="45">
        <v>-4.1050000000000004</v>
      </c>
      <c r="H14" s="46">
        <v>43559</v>
      </c>
      <c r="I14" s="45">
        <v>74.557360416666654</v>
      </c>
      <c r="J14" s="45">
        <v>491.38099999999991</v>
      </c>
      <c r="K14" s="45">
        <v>3.9381236111111102</v>
      </c>
      <c r="L14" s="45">
        <v>21.95</v>
      </c>
      <c r="M14" s="46">
        <v>43579</v>
      </c>
      <c r="N14" s="45">
        <v>79.183999999999997</v>
      </c>
      <c r="O14" s="47">
        <v>23</v>
      </c>
      <c r="P14" s="45">
        <v>26.260000000000009</v>
      </c>
      <c r="Q14" s="46">
        <v>43573</v>
      </c>
      <c r="R14" s="45">
        <v>8.0526812500000009</v>
      </c>
      <c r="S14" s="45">
        <v>73.860500597751425</v>
      </c>
    </row>
    <row r="15" spans="1:19" x14ac:dyDescent="0.2">
      <c r="A15" s="2" t="s">
        <v>26</v>
      </c>
      <c r="B15" s="45">
        <v>4.3898709677419356</v>
      </c>
      <c r="C15" s="45">
        <v>13.206064516129034</v>
      </c>
      <c r="D15" s="45">
        <v>8.8085887096774158</v>
      </c>
      <c r="E15" s="45">
        <v>22.28</v>
      </c>
      <c r="F15" s="46">
        <v>43616</v>
      </c>
      <c r="G15" s="45">
        <v>-2.2839999999999998</v>
      </c>
      <c r="H15" s="46">
        <v>43590</v>
      </c>
      <c r="I15" s="45">
        <v>69.587493279569898</v>
      </c>
      <c r="J15" s="45">
        <v>627.1640000000001</v>
      </c>
      <c r="K15" s="45">
        <v>3.3854361559139781</v>
      </c>
      <c r="L15" s="45">
        <v>26.07</v>
      </c>
      <c r="M15" s="46">
        <v>43593</v>
      </c>
      <c r="N15" s="45">
        <v>53.934000000000012</v>
      </c>
      <c r="O15" s="47">
        <v>15</v>
      </c>
      <c r="P15" s="45">
        <v>18.988000000000003</v>
      </c>
      <c r="Q15" s="46">
        <v>43601</v>
      </c>
      <c r="R15" s="45">
        <v>11.071680107526882</v>
      </c>
      <c r="S15" s="45">
        <v>99.481278622044812</v>
      </c>
    </row>
    <row r="16" spans="1:19" x14ac:dyDescent="0.2">
      <c r="A16" s="2" t="s">
        <v>27</v>
      </c>
      <c r="B16" s="45">
        <v>10.089699999999999</v>
      </c>
      <c r="C16" s="45">
        <v>20.513266666666667</v>
      </c>
      <c r="D16" s="45">
        <v>15.335168055555558</v>
      </c>
      <c r="E16" s="45">
        <v>32.229999999999997</v>
      </c>
      <c r="F16" s="46">
        <v>43645</v>
      </c>
      <c r="G16" s="45">
        <v>3.04</v>
      </c>
      <c r="H16" s="46">
        <v>43628</v>
      </c>
      <c r="I16" s="45">
        <v>61.452076388888905</v>
      </c>
      <c r="J16" s="45">
        <v>723.48800000000006</v>
      </c>
      <c r="K16" s="45">
        <v>2.9653388888888892</v>
      </c>
      <c r="L16" s="45">
        <v>23.13</v>
      </c>
      <c r="M16" s="46">
        <v>43623</v>
      </c>
      <c r="N16" s="45">
        <v>54.54</v>
      </c>
      <c r="O16" s="47">
        <v>12</v>
      </c>
      <c r="P16" s="45">
        <v>18.785999999999998</v>
      </c>
      <c r="Q16" s="46">
        <v>43636</v>
      </c>
      <c r="R16" s="45">
        <v>15.633576388888889</v>
      </c>
      <c r="S16" s="45">
        <v>141.71122867364355</v>
      </c>
    </row>
    <row r="17" spans="1:19" x14ac:dyDescent="0.2">
      <c r="A17" s="2" t="s">
        <v>28</v>
      </c>
      <c r="B17" s="45">
        <v>12.39709677419355</v>
      </c>
      <c r="C17" s="45">
        <v>22.854838709677427</v>
      </c>
      <c r="D17" s="45">
        <v>17.273661290322579</v>
      </c>
      <c r="E17" s="45">
        <v>30.9</v>
      </c>
      <c r="F17" s="46">
        <v>43669</v>
      </c>
      <c r="G17" s="45">
        <v>7.15</v>
      </c>
      <c r="H17" s="46">
        <v>43676</v>
      </c>
      <c r="I17" s="45">
        <v>68.180510752688193</v>
      </c>
      <c r="J17" s="45">
        <v>702.13299999999981</v>
      </c>
      <c r="K17" s="45">
        <v>2.4001135752688167</v>
      </c>
      <c r="L17" s="45">
        <v>20.97</v>
      </c>
      <c r="M17" s="46">
        <v>43659</v>
      </c>
      <c r="N17" s="45">
        <v>62.417999999999992</v>
      </c>
      <c r="O17" s="47">
        <v>14</v>
      </c>
      <c r="P17" s="45">
        <v>12.523999999999999</v>
      </c>
      <c r="Q17" s="46">
        <v>43649</v>
      </c>
      <c r="R17" s="45">
        <v>18.725309139784944</v>
      </c>
      <c r="S17" s="45">
        <v>141.59251537715585</v>
      </c>
    </row>
    <row r="18" spans="1:19" x14ac:dyDescent="0.2">
      <c r="A18" s="2" t="s">
        <v>29</v>
      </c>
      <c r="B18" s="45">
        <v>12.410193548387097</v>
      </c>
      <c r="C18" s="45">
        <v>22.986774193548385</v>
      </c>
      <c r="D18" s="45">
        <v>17.364031586021508</v>
      </c>
      <c r="E18" s="45">
        <v>28.47</v>
      </c>
      <c r="F18" s="46">
        <v>43694</v>
      </c>
      <c r="G18" s="45">
        <v>7.0830000000000002</v>
      </c>
      <c r="H18" s="46">
        <v>43689</v>
      </c>
      <c r="I18" s="45">
        <v>66.338387096774198</v>
      </c>
      <c r="J18" s="45">
        <v>657.79499999999996</v>
      </c>
      <c r="K18" s="45">
        <v>2.3510611559139787</v>
      </c>
      <c r="L18" s="45">
        <v>22.74</v>
      </c>
      <c r="M18" s="46">
        <v>43707</v>
      </c>
      <c r="N18" s="45">
        <v>39.39</v>
      </c>
      <c r="O18" s="47">
        <v>12</v>
      </c>
      <c r="P18" s="45">
        <v>13.735999999999999</v>
      </c>
      <c r="Q18" s="46">
        <v>43678</v>
      </c>
      <c r="R18" s="45">
        <v>18.256854838709685</v>
      </c>
      <c r="S18" s="45">
        <v>128.86089068742712</v>
      </c>
    </row>
    <row r="19" spans="1:19" x14ac:dyDescent="0.2">
      <c r="A19" s="2" t="s">
        <v>30</v>
      </c>
      <c r="B19" s="45">
        <v>9.6756333333333338</v>
      </c>
      <c r="C19" s="45">
        <v>18.301666666666666</v>
      </c>
      <c r="D19" s="45">
        <v>13.607193055555554</v>
      </c>
      <c r="E19" s="45">
        <v>23.56</v>
      </c>
      <c r="F19" s="46">
        <v>43737</v>
      </c>
      <c r="G19" s="45">
        <v>4.3209999999999997</v>
      </c>
      <c r="H19" s="46">
        <v>43718</v>
      </c>
      <c r="I19" s="45">
        <v>72.226902777777767</v>
      </c>
      <c r="J19" s="45">
        <v>488.4430000000001</v>
      </c>
      <c r="K19" s="45">
        <v>2.8087187499999997</v>
      </c>
      <c r="L19" s="45">
        <v>19.399999999999999</v>
      </c>
      <c r="M19" s="46">
        <v>43718</v>
      </c>
      <c r="N19" s="45">
        <v>68.885999999999996</v>
      </c>
      <c r="O19" s="47">
        <v>16</v>
      </c>
      <c r="P19" s="45">
        <v>32.525999999999996</v>
      </c>
      <c r="Q19" s="46">
        <v>43724</v>
      </c>
      <c r="R19" s="45">
        <v>15.782951388888886</v>
      </c>
      <c r="S19" s="45">
        <v>85.617957437279799</v>
      </c>
    </row>
    <row r="20" spans="1:19" x14ac:dyDescent="0.2">
      <c r="A20" s="2" t="s">
        <v>31</v>
      </c>
      <c r="B20" s="45">
        <v>8.1859677419354853</v>
      </c>
      <c r="C20" s="45">
        <v>16.333161290322582</v>
      </c>
      <c r="D20" s="45">
        <v>11.896286962365592</v>
      </c>
      <c r="E20" s="45">
        <v>23.97</v>
      </c>
      <c r="F20" s="46">
        <v>43750</v>
      </c>
      <c r="G20" s="45">
        <v>1.956</v>
      </c>
      <c r="H20" s="46">
        <v>43758</v>
      </c>
      <c r="I20" s="45">
        <v>68.741182795698933</v>
      </c>
      <c r="J20" s="45">
        <v>368.49300000000011</v>
      </c>
      <c r="K20" s="45">
        <v>3.369397177419355</v>
      </c>
      <c r="L20" s="45">
        <v>21.36</v>
      </c>
      <c r="M20" s="46">
        <v>43753</v>
      </c>
      <c r="N20" s="45">
        <v>73.932000000000002</v>
      </c>
      <c r="O20" s="47">
        <v>15</v>
      </c>
      <c r="P20" s="45">
        <v>22.018000000000004</v>
      </c>
      <c r="Q20" s="46">
        <v>43760</v>
      </c>
      <c r="R20" s="45">
        <v>12.930403225806451</v>
      </c>
      <c r="S20" s="45">
        <v>73.051966141354242</v>
      </c>
    </row>
    <row r="21" spans="1:19" x14ac:dyDescent="0.2">
      <c r="A21" s="2" t="s">
        <v>32</v>
      </c>
      <c r="B21" s="45">
        <v>2.2468333333333335</v>
      </c>
      <c r="C21" s="45">
        <v>7.5482666666666667</v>
      </c>
      <c r="D21" s="45">
        <v>4.6143881944444445</v>
      </c>
      <c r="E21" s="45">
        <v>17.309999999999999</v>
      </c>
      <c r="F21" s="46">
        <v>43770</v>
      </c>
      <c r="G21" s="45">
        <v>-2.7559999999999998</v>
      </c>
      <c r="H21" s="46">
        <v>43785</v>
      </c>
      <c r="I21" s="45">
        <v>83.652111111111097</v>
      </c>
      <c r="J21" s="45">
        <v>206.35800000000003</v>
      </c>
      <c r="K21" s="45">
        <v>7.6066513888888894</v>
      </c>
      <c r="L21" s="45">
        <v>34.99</v>
      </c>
      <c r="M21" s="46">
        <v>43772</v>
      </c>
      <c r="N21" s="45">
        <v>66.457999999999998</v>
      </c>
      <c r="O21" s="47">
        <v>24</v>
      </c>
      <c r="P21" s="45">
        <v>16.362000000000002</v>
      </c>
      <c r="Q21" s="46">
        <v>43782</v>
      </c>
      <c r="R21" s="45">
        <v>7.4357604166666675</v>
      </c>
      <c r="S21" s="45">
        <v>36.879505723626075</v>
      </c>
    </row>
    <row r="22" spans="1:19" ht="13.5" thickBot="1" x14ac:dyDescent="0.25">
      <c r="A22" s="11" t="s">
        <v>33</v>
      </c>
      <c r="B22" s="12">
        <v>3.9022903225806447</v>
      </c>
      <c r="C22" s="12">
        <v>10.035548387096773</v>
      </c>
      <c r="D22" s="12">
        <v>6.8025517473118269</v>
      </c>
      <c r="E22" s="12">
        <v>17.71</v>
      </c>
      <c r="F22" s="26">
        <v>44190</v>
      </c>
      <c r="G22" s="12">
        <v>-2.0179999999999998</v>
      </c>
      <c r="H22" s="26">
        <v>44167</v>
      </c>
      <c r="I22" s="12">
        <v>66.66407930107529</v>
      </c>
      <c r="J22" s="12">
        <v>172.38900000000001</v>
      </c>
      <c r="K22" s="12">
        <v>5.3525295698924742</v>
      </c>
      <c r="L22" s="12">
        <v>40.18</v>
      </c>
      <c r="M22" s="26">
        <v>44186</v>
      </c>
      <c r="N22" s="12">
        <v>83.426000000000002</v>
      </c>
      <c r="O22" s="13">
        <v>14</v>
      </c>
      <c r="P22" s="12">
        <v>20.200000000000003</v>
      </c>
      <c r="Q22" s="26">
        <v>44184</v>
      </c>
      <c r="R22" s="12">
        <v>5.7928588709677431</v>
      </c>
      <c r="S22" s="12">
        <v>46.475335039680758</v>
      </c>
    </row>
    <row r="23" spans="1:19" ht="13.5" thickTop="1" x14ac:dyDescent="0.2">
      <c r="A23" s="2" t="s">
        <v>45</v>
      </c>
      <c r="B23" s="45">
        <v>5.8076569572452632</v>
      </c>
      <c r="C23" s="45">
        <v>14.00838924091142</v>
      </c>
      <c r="D23" s="45">
        <v>9.6366773982868228</v>
      </c>
      <c r="E23" s="45">
        <v>32.229999999999997</v>
      </c>
      <c r="F23" s="46">
        <v>43645</v>
      </c>
      <c r="G23" s="45">
        <v>-5.6559999999999997</v>
      </c>
      <c r="H23" s="46">
        <v>43475</v>
      </c>
      <c r="I23" s="45">
        <v>69.136642764603607</v>
      </c>
      <c r="J23" s="45">
        <v>5477.3880000000008</v>
      </c>
      <c r="K23" s="45">
        <v>3.858582109388335</v>
      </c>
      <c r="L23" s="45">
        <v>40.18</v>
      </c>
      <c r="M23" s="46">
        <v>43820</v>
      </c>
      <c r="N23" s="45">
        <v>661.55400000000009</v>
      </c>
      <c r="O23" s="47">
        <v>176</v>
      </c>
      <c r="P23" s="45">
        <v>32.525999999999996</v>
      </c>
      <c r="Q23" s="46">
        <v>43724</v>
      </c>
      <c r="R23" s="45">
        <v>10.713262718680662</v>
      </c>
      <c r="S23" s="45">
        <v>994.0489937404401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-0.53400000000000003</v>
      </c>
      <c r="G28" s="1" t="s">
        <v>17</v>
      </c>
      <c r="H28" s="24">
        <v>43776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-2.2839999999999998</v>
      </c>
      <c r="G29" s="1" t="s">
        <v>17</v>
      </c>
      <c r="H29" s="24">
        <v>43590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185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4">
        <v>-1</v>
      </c>
      <c r="C34" s="44" t="s">
        <v>40</v>
      </c>
      <c r="D34" s="48">
        <v>0</v>
      </c>
      <c r="E34" s="44" t="s">
        <v>17</v>
      </c>
      <c r="F34" s="8">
        <v>23</v>
      </c>
      <c r="G34" s="1" t="s">
        <v>38</v>
      </c>
      <c r="H34" s="1"/>
      <c r="I34" s="1"/>
      <c r="J34" s="1"/>
    </row>
    <row r="35" spans="1:10" x14ac:dyDescent="0.2">
      <c r="A35" s="1"/>
      <c r="B35" s="44">
        <v>-2.5</v>
      </c>
      <c r="C35" s="44" t="s">
        <v>41</v>
      </c>
      <c r="D35" s="48">
        <v>-1</v>
      </c>
      <c r="E35" s="44" t="s">
        <v>17</v>
      </c>
      <c r="F35" s="8">
        <v>23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1">
        <v>-2.5</v>
      </c>
      <c r="E36" s="1" t="s">
        <v>17</v>
      </c>
      <c r="F36" s="8">
        <v>11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48">
        <v>-5</v>
      </c>
      <c r="E37" s="44" t="s">
        <v>17</v>
      </c>
      <c r="F37" s="8">
        <v>3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75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2.0425483870967742</v>
      </c>
      <c r="C11" s="10">
        <v>7.7976774193548382</v>
      </c>
      <c r="D11" s="10">
        <v>4.6347419354838708</v>
      </c>
      <c r="E11" s="10">
        <v>14.34</v>
      </c>
      <c r="F11" s="25">
        <v>44562</v>
      </c>
      <c r="G11" s="10">
        <v>-6.1980000000000004</v>
      </c>
      <c r="H11" s="25">
        <v>44581</v>
      </c>
      <c r="I11" s="10">
        <v>70.062701612903226</v>
      </c>
      <c r="J11" s="10">
        <v>229.12</v>
      </c>
      <c r="K11" s="10">
        <v>3.8824569892473129</v>
      </c>
      <c r="L11" s="10">
        <v>23.91</v>
      </c>
      <c r="M11" s="25">
        <v>44588</v>
      </c>
      <c r="N11" s="10">
        <v>30.098000000000003</v>
      </c>
      <c r="O11" s="23">
        <v>14</v>
      </c>
      <c r="P11" s="10">
        <v>5.8579999999999997</v>
      </c>
      <c r="Q11" s="25">
        <v>44583</v>
      </c>
      <c r="R11" s="10">
        <v>4.3780745967741934</v>
      </c>
      <c r="S11" s="10">
        <v>38.732878809068843</v>
      </c>
    </row>
    <row r="12" spans="1:19" x14ac:dyDescent="0.2">
      <c r="A12" s="2" t="s">
        <v>23</v>
      </c>
      <c r="B12" s="10">
        <v>4.4075172413793098</v>
      </c>
      <c r="C12" s="10">
        <v>11.906793103448276</v>
      </c>
      <c r="D12" s="10">
        <v>7.8730905172413808</v>
      </c>
      <c r="E12" s="10">
        <v>18.5</v>
      </c>
      <c r="F12" s="25">
        <v>44230</v>
      </c>
      <c r="G12" s="10">
        <v>-1.1439999999999999</v>
      </c>
      <c r="H12" s="25">
        <v>44232</v>
      </c>
      <c r="I12" s="10">
        <v>64.912255028735643</v>
      </c>
      <c r="J12" s="10">
        <v>326.28300000000002</v>
      </c>
      <c r="K12" s="10">
        <v>3.9281386494252879</v>
      </c>
      <c r="L12" s="10">
        <v>23.72</v>
      </c>
      <c r="M12" s="25">
        <v>44256</v>
      </c>
      <c r="N12" s="10">
        <v>9.09</v>
      </c>
      <c r="O12" s="23">
        <v>7</v>
      </c>
      <c r="P12" s="10">
        <v>5.2519999999999998</v>
      </c>
      <c r="Q12" s="25">
        <v>44244</v>
      </c>
      <c r="R12" s="10">
        <v>6.4521997126436776</v>
      </c>
      <c r="S12" s="10">
        <v>62.869680028146689</v>
      </c>
    </row>
    <row r="13" spans="1:19" x14ac:dyDescent="0.2">
      <c r="A13" s="2" t="s">
        <v>24</v>
      </c>
      <c r="B13" s="10">
        <v>1.4428709677419358</v>
      </c>
      <c r="C13" s="10">
        <v>9.4436451612903216</v>
      </c>
      <c r="D13" s="10">
        <v>5.2347090053763425</v>
      </c>
      <c r="E13" s="10">
        <v>19.46</v>
      </c>
      <c r="F13" s="25">
        <v>44266</v>
      </c>
      <c r="G13" s="10">
        <v>-4.8540000000000001</v>
      </c>
      <c r="H13" s="25">
        <v>44285</v>
      </c>
      <c r="I13" s="10">
        <v>79.155900537634409</v>
      </c>
      <c r="J13" s="10">
        <v>424.30499999999995</v>
      </c>
      <c r="K13" s="10">
        <v>4.8735651881720434</v>
      </c>
      <c r="L13" s="10">
        <v>41.65</v>
      </c>
      <c r="M13" s="25">
        <v>44257</v>
      </c>
      <c r="N13" s="10">
        <v>91.304000000000002</v>
      </c>
      <c r="O13" s="23">
        <v>15</v>
      </c>
      <c r="P13" s="10">
        <v>35.552000000000007</v>
      </c>
      <c r="Q13" s="25">
        <v>44271</v>
      </c>
      <c r="R13" s="10">
        <v>6.5366088709677417</v>
      </c>
      <c r="S13" s="10">
        <v>61.100654853178597</v>
      </c>
    </row>
    <row r="14" spans="1:19" x14ac:dyDescent="0.2">
      <c r="A14" s="2" t="s">
        <v>25</v>
      </c>
      <c r="B14" s="10">
        <v>5.7801000000000018</v>
      </c>
      <c r="C14" s="10">
        <v>11.219366666666666</v>
      </c>
      <c r="D14" s="10">
        <v>8.1940749999999998</v>
      </c>
      <c r="E14" s="10">
        <v>16.28</v>
      </c>
      <c r="F14" s="25">
        <v>44295</v>
      </c>
      <c r="G14" s="10">
        <v>-1.6739999999999999</v>
      </c>
      <c r="H14" s="25">
        <v>44289</v>
      </c>
      <c r="I14" s="10">
        <v>86.698104166666639</v>
      </c>
      <c r="J14" s="10">
        <v>380.66200000000009</v>
      </c>
      <c r="K14" s="10">
        <v>2.9812631944444443</v>
      </c>
      <c r="L14" s="10">
        <v>23.23</v>
      </c>
      <c r="M14" s="25">
        <v>44315</v>
      </c>
      <c r="N14" s="10">
        <v>116.55399999999999</v>
      </c>
      <c r="O14" s="23">
        <v>23</v>
      </c>
      <c r="P14" s="10">
        <v>16.766000000000002</v>
      </c>
      <c r="Q14" s="25">
        <v>44307</v>
      </c>
      <c r="R14" s="10">
        <v>9.5109638888888863</v>
      </c>
      <c r="S14" s="10">
        <v>56.145821287317119</v>
      </c>
    </row>
    <row r="15" spans="1:19" x14ac:dyDescent="0.2">
      <c r="A15" s="2" t="s">
        <v>26</v>
      </c>
      <c r="B15" s="10">
        <v>8.5606451612903225</v>
      </c>
      <c r="C15" s="10">
        <v>17.031225806451612</v>
      </c>
      <c r="D15" s="10">
        <v>12.728259408602149</v>
      </c>
      <c r="E15" s="10">
        <v>25.44</v>
      </c>
      <c r="F15" s="25">
        <v>44320</v>
      </c>
      <c r="G15" s="10">
        <v>2.7679999999999998</v>
      </c>
      <c r="H15" s="25">
        <v>44333</v>
      </c>
      <c r="I15" s="10">
        <v>75.418024193548391</v>
      </c>
      <c r="J15" s="10">
        <v>680.64900000000011</v>
      </c>
      <c r="K15" s="10">
        <v>3.0450786290322585</v>
      </c>
      <c r="L15" s="10">
        <v>21.95</v>
      </c>
      <c r="M15" s="25">
        <v>44317</v>
      </c>
      <c r="N15" s="10">
        <v>74.739999999999995</v>
      </c>
      <c r="O15" s="23">
        <v>15</v>
      </c>
      <c r="P15" s="10">
        <v>13.533999999999999</v>
      </c>
      <c r="Q15" s="25">
        <v>44328</v>
      </c>
      <c r="R15" s="10">
        <v>13.402909946236559</v>
      </c>
      <c r="S15" s="10">
        <v>112.25546863976516</v>
      </c>
    </row>
    <row r="16" spans="1:19" x14ac:dyDescent="0.2">
      <c r="A16" s="2" t="s">
        <v>27</v>
      </c>
      <c r="B16" s="10">
        <v>9.0742000000000012</v>
      </c>
      <c r="C16" s="10">
        <v>17.683333333333334</v>
      </c>
      <c r="D16" s="10">
        <v>12.867863888888888</v>
      </c>
      <c r="E16" s="10">
        <v>27.26</v>
      </c>
      <c r="F16" s="25">
        <v>44371</v>
      </c>
      <c r="G16" s="10">
        <v>3.0379999999999998</v>
      </c>
      <c r="H16" s="25">
        <v>44355</v>
      </c>
      <c r="I16" s="10">
        <v>80.461361111111088</v>
      </c>
      <c r="J16" s="10">
        <v>591.67499999999984</v>
      </c>
      <c r="K16" s="10">
        <v>2.6984020833333333</v>
      </c>
      <c r="L16" s="10">
        <v>20.58</v>
      </c>
      <c r="M16" s="25">
        <v>44359</v>
      </c>
      <c r="N16" s="10">
        <v>91.708000000000027</v>
      </c>
      <c r="O16" s="23">
        <v>16</v>
      </c>
      <c r="P16" s="10">
        <v>27.876000000000012</v>
      </c>
      <c r="Q16" s="25">
        <v>44350</v>
      </c>
      <c r="R16" s="10">
        <v>15.173875000000001</v>
      </c>
      <c r="S16" s="10">
        <v>101.14406715748359</v>
      </c>
    </row>
    <row r="17" spans="1:19" x14ac:dyDescent="0.2">
      <c r="A17" s="2" t="s">
        <v>28</v>
      </c>
      <c r="B17" s="10">
        <v>11.073032258064519</v>
      </c>
      <c r="C17" s="10">
        <v>22.270322580645161</v>
      </c>
      <c r="D17" s="10">
        <v>16.632598790322579</v>
      </c>
      <c r="E17" s="10">
        <v>29.14</v>
      </c>
      <c r="F17" s="25">
        <v>44404</v>
      </c>
      <c r="G17" s="10">
        <v>5.4589999999999996</v>
      </c>
      <c r="H17" s="25">
        <v>44384</v>
      </c>
      <c r="I17" s="10">
        <v>73.671196236559155</v>
      </c>
      <c r="J17" s="10">
        <v>738.32399999999996</v>
      </c>
      <c r="K17" s="10">
        <v>2.1549133064516131</v>
      </c>
      <c r="L17" s="10">
        <v>27.44</v>
      </c>
      <c r="M17" s="25">
        <v>44386</v>
      </c>
      <c r="N17" s="10">
        <v>39.388000000000005</v>
      </c>
      <c r="O17" s="23">
        <v>18</v>
      </c>
      <c r="P17" s="10">
        <v>18.178000000000001</v>
      </c>
      <c r="Q17" s="25">
        <v>44386</v>
      </c>
      <c r="R17" s="10">
        <v>17.783514784946234</v>
      </c>
      <c r="S17" s="10">
        <v>133.6643119134387</v>
      </c>
    </row>
    <row r="18" spans="1:19" x14ac:dyDescent="0.2">
      <c r="A18" s="2" t="s">
        <v>29</v>
      </c>
      <c r="B18" s="10">
        <v>12.291290322580641</v>
      </c>
      <c r="C18" s="10">
        <v>22.475161290322582</v>
      </c>
      <c r="D18" s="10">
        <v>16.98857190860215</v>
      </c>
      <c r="E18" s="10">
        <v>29.95</v>
      </c>
      <c r="F18" s="25">
        <v>44428</v>
      </c>
      <c r="G18" s="10">
        <v>5.2629999999999999</v>
      </c>
      <c r="H18" s="25">
        <v>44438</v>
      </c>
      <c r="I18" s="10">
        <v>68.997352150537651</v>
      </c>
      <c r="J18" s="10">
        <v>618.31299999999987</v>
      </c>
      <c r="K18" s="10">
        <v>2.5159475806451614</v>
      </c>
      <c r="L18" s="10">
        <v>18.329999999999998</v>
      </c>
      <c r="M18" s="25">
        <v>44418</v>
      </c>
      <c r="N18" s="10">
        <v>43.834000000000003</v>
      </c>
      <c r="O18" s="23">
        <v>17</v>
      </c>
      <c r="P18" s="10">
        <v>12.524000000000001</v>
      </c>
      <c r="Q18" s="25">
        <v>44437</v>
      </c>
      <c r="R18" s="10">
        <v>17.865974462365593</v>
      </c>
      <c r="S18" s="10">
        <v>126.16904338633182</v>
      </c>
    </row>
    <row r="19" spans="1:19" x14ac:dyDescent="0.2">
      <c r="A19" s="2" t="s">
        <v>30</v>
      </c>
      <c r="B19" s="10">
        <v>10.611866666666664</v>
      </c>
      <c r="C19" s="10">
        <v>18.949666666666666</v>
      </c>
      <c r="D19" s="10">
        <v>14.391540972222224</v>
      </c>
      <c r="E19" s="10">
        <v>25.85</v>
      </c>
      <c r="F19" s="25">
        <v>44452</v>
      </c>
      <c r="G19" s="10">
        <v>2.835</v>
      </c>
      <c r="H19" s="25">
        <v>44466</v>
      </c>
      <c r="I19" s="10">
        <v>65.467284722222232</v>
      </c>
      <c r="J19" s="10">
        <v>497.19799999999992</v>
      </c>
      <c r="K19" s="10">
        <v>2.9435673611111102</v>
      </c>
      <c r="L19" s="10">
        <v>25.58</v>
      </c>
      <c r="M19" s="25">
        <v>44464</v>
      </c>
      <c r="N19" s="10">
        <v>41.612000000000002</v>
      </c>
      <c r="O19" s="23">
        <v>12</v>
      </c>
      <c r="P19" s="10">
        <v>10.1</v>
      </c>
      <c r="Q19" s="25">
        <v>44459</v>
      </c>
      <c r="R19" s="10">
        <v>15.147187499999998</v>
      </c>
      <c r="S19" s="10">
        <v>92.179184831457931</v>
      </c>
    </row>
    <row r="20" spans="1:19" x14ac:dyDescent="0.2">
      <c r="A20" s="2" t="s">
        <v>31</v>
      </c>
      <c r="B20" s="10">
        <v>5.9469677419354827</v>
      </c>
      <c r="C20" s="10">
        <v>12.966935483870964</v>
      </c>
      <c r="D20" s="10">
        <v>9.1382031571722706</v>
      </c>
      <c r="E20" s="10">
        <v>20.2</v>
      </c>
      <c r="F20" s="25">
        <v>44488</v>
      </c>
      <c r="G20" s="10">
        <v>0.64100000000000001</v>
      </c>
      <c r="H20" s="25">
        <v>44495</v>
      </c>
      <c r="I20" s="10">
        <v>74.785207475406096</v>
      </c>
      <c r="J20" s="10">
        <v>338.76900000000001</v>
      </c>
      <c r="K20" s="10">
        <v>4.9554788520933428</v>
      </c>
      <c r="L20" s="10">
        <v>38.909999999999997</v>
      </c>
      <c r="M20" s="25">
        <v>44490</v>
      </c>
      <c r="N20" s="10">
        <v>88.88000000000001</v>
      </c>
      <c r="O20" s="23">
        <v>16</v>
      </c>
      <c r="P20" s="10">
        <v>29.693999999999999</v>
      </c>
      <c r="Q20" s="25">
        <v>44489</v>
      </c>
      <c r="R20" s="10">
        <v>10.74465153854953</v>
      </c>
      <c r="S20" s="10">
        <v>59.682695230854648</v>
      </c>
    </row>
    <row r="21" spans="1:19" x14ac:dyDescent="0.2">
      <c r="A21" s="2" t="s">
        <v>32</v>
      </c>
      <c r="B21" s="10">
        <v>5.537700000000001</v>
      </c>
      <c r="C21" s="10">
        <v>11.885666666666667</v>
      </c>
      <c r="D21" s="10">
        <v>8.3535409722222234</v>
      </c>
      <c r="E21" s="10">
        <v>17.84</v>
      </c>
      <c r="F21" s="25">
        <v>44517</v>
      </c>
      <c r="G21" s="10">
        <v>0.16300000000000001</v>
      </c>
      <c r="H21" s="25">
        <v>44504</v>
      </c>
      <c r="I21" s="10">
        <v>71.696472222222241</v>
      </c>
      <c r="J21" s="10">
        <v>217.06700000000004</v>
      </c>
      <c r="K21" s="10">
        <v>2.6748506944444439</v>
      </c>
      <c r="L21" s="10">
        <v>19.7</v>
      </c>
      <c r="M21" s="25">
        <v>44515</v>
      </c>
      <c r="N21" s="10">
        <v>38.177999999999997</v>
      </c>
      <c r="O21" s="23">
        <v>11</v>
      </c>
      <c r="P21" s="10">
        <v>18.180000000000003</v>
      </c>
      <c r="Q21" s="25">
        <v>44507</v>
      </c>
      <c r="R21" s="10">
        <v>8.8715090277777797</v>
      </c>
      <c r="S21" s="10">
        <v>38.477908128946048</v>
      </c>
    </row>
    <row r="22" spans="1:19" ht="13.5" thickBot="1" x14ac:dyDescent="0.25">
      <c r="A22" s="11" t="s">
        <v>33</v>
      </c>
      <c r="B22" s="12">
        <v>0.72306451612903233</v>
      </c>
      <c r="C22" s="12">
        <v>6.3019677419354823</v>
      </c>
      <c r="D22" s="12">
        <v>3.3108360215053763</v>
      </c>
      <c r="E22" s="12">
        <v>14.65</v>
      </c>
      <c r="F22" s="26">
        <v>44552</v>
      </c>
      <c r="G22" s="12">
        <v>-4.0449999999999999</v>
      </c>
      <c r="H22" s="26">
        <v>44555</v>
      </c>
      <c r="I22" s="12">
        <v>80.195732526881741</v>
      </c>
      <c r="J22" s="12">
        <v>175.989</v>
      </c>
      <c r="K22" s="12">
        <v>6.2958225806451615</v>
      </c>
      <c r="L22" s="12">
        <v>35.479999999999997</v>
      </c>
      <c r="M22" s="26">
        <v>44557</v>
      </c>
      <c r="N22" s="12">
        <v>28.684000000000001</v>
      </c>
      <c r="O22" s="13">
        <v>18</v>
      </c>
      <c r="P22" s="12">
        <v>4.8479999999999999</v>
      </c>
      <c r="Q22" s="26">
        <v>44541</v>
      </c>
      <c r="R22" s="12">
        <v>5.3683568548387113</v>
      </c>
      <c r="S22" s="12">
        <v>32.115236893295695</v>
      </c>
    </row>
    <row r="23" spans="1:19" ht="13.5" thickTop="1" x14ac:dyDescent="0.2">
      <c r="A23" s="2" t="s">
        <v>45</v>
      </c>
      <c r="B23" s="10">
        <v>6.4576502719070561</v>
      </c>
      <c r="C23" s="10">
        <v>14.160980160054381</v>
      </c>
      <c r="D23" s="10">
        <v>10.029002631469956</v>
      </c>
      <c r="E23" s="10">
        <v>29.95</v>
      </c>
      <c r="F23" s="25">
        <v>44063</v>
      </c>
      <c r="G23" s="10">
        <v>-6.1980000000000004</v>
      </c>
      <c r="H23" s="25">
        <v>43850</v>
      </c>
      <c r="I23" s="10">
        <v>74.293465998702374</v>
      </c>
      <c r="J23" s="10">
        <v>5218.3540000000003</v>
      </c>
      <c r="K23" s="10">
        <v>3.5791237590871261</v>
      </c>
      <c r="L23" s="10">
        <v>41.65</v>
      </c>
      <c r="M23" s="25">
        <v>43892</v>
      </c>
      <c r="N23" s="10">
        <v>694.07</v>
      </c>
      <c r="O23" s="23">
        <v>182</v>
      </c>
      <c r="P23" s="10">
        <v>35.552000000000007</v>
      </c>
      <c r="Q23" s="25">
        <v>43906</v>
      </c>
      <c r="R23" s="10">
        <v>10.936318848665742</v>
      </c>
      <c r="S23" s="10">
        <v>914.53695115928497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-1.73</v>
      </c>
      <c r="G28" s="1" t="s">
        <v>17</v>
      </c>
      <c r="H28" s="24">
        <v>44167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-1.6739999999999999</v>
      </c>
      <c r="G29" s="1" t="s">
        <v>17</v>
      </c>
      <c r="H29" s="24">
        <v>43924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242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20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8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K29" sqref="K29"/>
    </sheetView>
  </sheetViews>
  <sheetFormatPr baseColWidth="10" defaultRowHeight="12.75" x14ac:dyDescent="0.2"/>
  <cols>
    <col min="1" max="1" width="11.42578125" style="44"/>
    <col min="2" max="2" width="6.140625" style="44" customWidth="1"/>
    <col min="3" max="4" width="7.5703125" style="44" bestFit="1" customWidth="1"/>
    <col min="5" max="5" width="6.42578125" style="44" bestFit="1" customWidth="1"/>
    <col min="6" max="6" width="7.5703125" style="44" customWidth="1"/>
    <col min="7" max="7" width="5.7109375" style="44" customWidth="1"/>
    <col min="8" max="8" width="7.5703125" style="44" customWidth="1"/>
    <col min="9" max="9" width="7.5703125" style="44" bestFit="1" customWidth="1"/>
    <col min="10" max="11" width="7.5703125" style="44" customWidth="1"/>
    <col min="12" max="12" width="8.140625" style="44" bestFit="1" customWidth="1"/>
    <col min="13" max="13" width="7.5703125" style="44" bestFit="1" customWidth="1"/>
    <col min="14" max="14" width="5.5703125" style="44" bestFit="1" customWidth="1"/>
    <col min="15" max="15" width="7.7109375" style="44" bestFit="1" customWidth="1"/>
    <col min="16" max="16" width="5.42578125" style="44" bestFit="1" customWidth="1"/>
    <col min="17" max="17" width="7.5703125" style="44" bestFit="1" customWidth="1"/>
    <col min="18" max="18" width="7.5703125" style="44" customWidth="1"/>
    <col min="19" max="19" width="6.5703125" style="44" customWidth="1"/>
    <col min="20" max="16384" width="11.42578125" style="44"/>
  </cols>
  <sheetData>
    <row r="1" spans="1:19" x14ac:dyDescent="0.2">
      <c r="B1" s="2" t="s">
        <v>76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5">
        <v>-0.71022580645161304</v>
      </c>
      <c r="C11" s="45">
        <v>4.4672580645161295</v>
      </c>
      <c r="D11" s="45">
        <v>1.5762681451612908</v>
      </c>
      <c r="E11" s="45">
        <v>16.14</v>
      </c>
      <c r="F11" s="46">
        <v>44589</v>
      </c>
      <c r="G11" s="45">
        <v>-7.7789999999999999</v>
      </c>
      <c r="H11" s="46">
        <v>44569</v>
      </c>
      <c r="I11" s="45">
        <v>81.410073924731151</v>
      </c>
      <c r="J11" s="45">
        <v>218.77400000000003</v>
      </c>
      <c r="K11" s="45">
        <v>6.0547681451612902</v>
      </c>
      <c r="L11" s="45">
        <v>37.630000000000003</v>
      </c>
      <c r="M11" s="46">
        <v>44583</v>
      </c>
      <c r="N11" s="45">
        <v>51.914000000000009</v>
      </c>
      <c r="O11" s="47">
        <v>13</v>
      </c>
      <c r="P11" s="45">
        <v>28.280000000000005</v>
      </c>
      <c r="Q11" s="46">
        <v>44586</v>
      </c>
      <c r="R11" s="45">
        <v>3.6959549731182788</v>
      </c>
      <c r="S11" s="45">
        <v>35.178839366169413</v>
      </c>
    </row>
    <row r="12" spans="1:19" x14ac:dyDescent="0.2">
      <c r="A12" s="2" t="s">
        <v>23</v>
      </c>
      <c r="B12" s="45">
        <v>2.9949642857142851</v>
      </c>
      <c r="C12" s="45">
        <v>9.3658571428571431</v>
      </c>
      <c r="D12" s="45">
        <v>5.8392983630952378</v>
      </c>
      <c r="E12" s="45">
        <v>13.84</v>
      </c>
      <c r="F12" s="46">
        <v>44251</v>
      </c>
      <c r="G12" s="45">
        <v>-3.2280000000000002</v>
      </c>
      <c r="H12" s="46">
        <v>44234</v>
      </c>
      <c r="I12" s="45">
        <v>76.193735119047602</v>
      </c>
      <c r="J12" s="45">
        <v>266.71500000000003</v>
      </c>
      <c r="K12" s="45">
        <v>4.8651458333333339</v>
      </c>
      <c r="L12" s="45">
        <v>34.01</v>
      </c>
      <c r="M12" s="46">
        <v>44228</v>
      </c>
      <c r="N12" s="45">
        <v>54.944000000000003</v>
      </c>
      <c r="O12" s="47">
        <v>15</v>
      </c>
      <c r="P12" s="45">
        <v>11.311999999999999</v>
      </c>
      <c r="Q12" s="46">
        <v>44233</v>
      </c>
      <c r="R12" s="45">
        <v>5.7204456845238107</v>
      </c>
      <c r="S12" s="45">
        <v>48.102611229139299</v>
      </c>
    </row>
    <row r="13" spans="1:19" x14ac:dyDescent="0.2">
      <c r="A13" s="2" t="s">
        <v>24</v>
      </c>
      <c r="B13" s="45">
        <v>1.6565161290322579</v>
      </c>
      <c r="C13" s="45">
        <v>8.2242580645161283</v>
      </c>
      <c r="D13" s="45">
        <v>4.7484798387096765</v>
      </c>
      <c r="E13" s="45">
        <v>17.16</v>
      </c>
      <c r="F13" s="46">
        <v>44286</v>
      </c>
      <c r="G13" s="45">
        <v>-3.6360000000000001</v>
      </c>
      <c r="H13" s="46">
        <v>44275</v>
      </c>
      <c r="I13" s="45">
        <v>78.192069892473143</v>
      </c>
      <c r="J13" s="45">
        <v>431.14400000000006</v>
      </c>
      <c r="K13" s="45">
        <v>3.0233057795698923</v>
      </c>
      <c r="L13" s="45">
        <v>18.62</v>
      </c>
      <c r="M13" s="46">
        <v>44269</v>
      </c>
      <c r="N13" s="45">
        <v>25.048000000000002</v>
      </c>
      <c r="O13" s="47">
        <v>13</v>
      </c>
      <c r="P13" s="45">
        <v>9.4939999999999998</v>
      </c>
      <c r="Q13" s="46">
        <v>44274</v>
      </c>
      <c r="R13" s="45">
        <v>6.2960403225806454</v>
      </c>
      <c r="S13" s="45">
        <v>55.018469466168867</v>
      </c>
    </row>
    <row r="14" spans="1:19" x14ac:dyDescent="0.2">
      <c r="A14" s="2" t="s">
        <v>25</v>
      </c>
      <c r="B14" s="45">
        <v>2.1665666666666668</v>
      </c>
      <c r="C14" s="45">
        <v>9.8280666666666647</v>
      </c>
      <c r="D14" s="45">
        <v>5.7200388888888893</v>
      </c>
      <c r="E14" s="45">
        <v>15.4</v>
      </c>
      <c r="F14" s="46">
        <v>44287</v>
      </c>
      <c r="G14" s="45">
        <v>-3.5680000000000001</v>
      </c>
      <c r="H14" s="46">
        <v>44293</v>
      </c>
      <c r="I14" s="45">
        <v>79.918986111111096</v>
      </c>
      <c r="J14" s="45">
        <v>469.72399999999993</v>
      </c>
      <c r="K14" s="45">
        <v>2.6725354166666668</v>
      </c>
      <c r="L14" s="45">
        <v>12.05</v>
      </c>
      <c r="M14" s="46">
        <v>44296</v>
      </c>
      <c r="N14" s="45">
        <v>74.941999999999993</v>
      </c>
      <c r="O14" s="47">
        <v>16</v>
      </c>
      <c r="P14" s="45">
        <v>15.351999999999999</v>
      </c>
      <c r="Q14" s="46">
        <v>44307</v>
      </c>
      <c r="R14" s="45">
        <v>8.7279374999999995</v>
      </c>
      <c r="S14" s="45">
        <v>62.829090142519732</v>
      </c>
    </row>
    <row r="15" spans="1:19" x14ac:dyDescent="0.2">
      <c r="A15" s="2" t="s">
        <v>26</v>
      </c>
      <c r="B15" s="45">
        <v>5.5273548387096776</v>
      </c>
      <c r="C15" s="45">
        <v>15.164741935483871</v>
      </c>
      <c r="D15" s="45">
        <v>9.9799247311827948</v>
      </c>
      <c r="E15" s="45">
        <v>22.61</v>
      </c>
      <c r="F15" s="46">
        <v>44347</v>
      </c>
      <c r="G15" s="45">
        <v>-9.5000000000000001E-2</v>
      </c>
      <c r="H15" s="46">
        <v>44318</v>
      </c>
      <c r="I15" s="45">
        <v>75.16366263440861</v>
      </c>
      <c r="J15" s="45">
        <v>640.82899999999995</v>
      </c>
      <c r="K15" s="45">
        <v>3.4629395161290315</v>
      </c>
      <c r="L15" s="45">
        <v>24.6</v>
      </c>
      <c r="M15" s="46">
        <v>44329</v>
      </c>
      <c r="N15" s="45">
        <v>44.036000000000001</v>
      </c>
      <c r="O15" s="47">
        <v>16</v>
      </c>
      <c r="P15" s="45">
        <v>13.937999999999999</v>
      </c>
      <c r="Q15" s="46">
        <v>44329</v>
      </c>
      <c r="R15" s="45">
        <v>11.558790322580645</v>
      </c>
      <c r="S15" s="45">
        <v>101.78372730624562</v>
      </c>
    </row>
    <row r="16" spans="1:19" x14ac:dyDescent="0.2">
      <c r="A16" s="2" t="s">
        <v>27</v>
      </c>
      <c r="B16" s="45">
        <v>9.2754666666666665</v>
      </c>
      <c r="C16" s="45">
        <v>18.749666666666666</v>
      </c>
      <c r="D16" s="45">
        <v>13.622621527777779</v>
      </c>
      <c r="E16" s="45">
        <v>26.2</v>
      </c>
      <c r="F16" s="46">
        <v>44360</v>
      </c>
      <c r="G16" s="45">
        <v>3.9750000000000001</v>
      </c>
      <c r="H16" s="46">
        <v>44352</v>
      </c>
      <c r="I16" s="45">
        <v>78.927638888888907</v>
      </c>
      <c r="J16" s="45">
        <v>668.88799999999992</v>
      </c>
      <c r="K16" s="45">
        <v>2.4570527777777773</v>
      </c>
      <c r="L16" s="45">
        <v>20.78</v>
      </c>
      <c r="M16" s="46">
        <v>44361</v>
      </c>
      <c r="N16" s="45">
        <v>133.32000000000002</v>
      </c>
      <c r="O16" s="47">
        <v>17</v>
      </c>
      <c r="P16" s="45">
        <v>34.542000000000002</v>
      </c>
      <c r="Q16" s="46">
        <v>44369</v>
      </c>
      <c r="R16" s="45">
        <v>16.007527777777774</v>
      </c>
      <c r="S16" s="45">
        <v>113.04547326007395</v>
      </c>
    </row>
    <row r="17" spans="1:20" x14ac:dyDescent="0.2">
      <c r="A17" s="2" t="s">
        <v>28</v>
      </c>
      <c r="B17" s="45">
        <v>10.779741935483871</v>
      </c>
      <c r="C17" s="45">
        <v>21.344838709677422</v>
      </c>
      <c r="D17" s="45">
        <v>15.736370295698924</v>
      </c>
      <c r="E17" s="45">
        <v>30.49</v>
      </c>
      <c r="F17" s="46">
        <v>44399</v>
      </c>
      <c r="G17" s="45">
        <v>5.6769999999999996</v>
      </c>
      <c r="H17" s="46">
        <v>44390</v>
      </c>
      <c r="I17" s="45">
        <v>71.12575940860215</v>
      </c>
      <c r="J17" s="45">
        <v>735.21299999999997</v>
      </c>
      <c r="K17" s="45">
        <v>2.4664509408602155</v>
      </c>
      <c r="L17" s="45">
        <v>14.99</v>
      </c>
      <c r="M17" s="46">
        <v>44400</v>
      </c>
      <c r="N17" s="45">
        <v>11.513999999999999</v>
      </c>
      <c r="O17" s="47">
        <v>8</v>
      </c>
      <c r="P17" s="45">
        <v>6.2619999999999996</v>
      </c>
      <c r="Q17" s="46">
        <v>44408</v>
      </c>
      <c r="R17" s="45">
        <v>17.521249999999995</v>
      </c>
      <c r="S17" s="45">
        <v>136.49015107982726</v>
      </c>
    </row>
    <row r="18" spans="1:20" x14ac:dyDescent="0.2">
      <c r="A18" s="2" t="s">
        <v>29</v>
      </c>
      <c r="B18" s="45">
        <v>10.794387096774193</v>
      </c>
      <c r="C18" s="45">
        <v>22.892258064516128</v>
      </c>
      <c r="D18" s="45">
        <v>16.435544354838708</v>
      </c>
      <c r="E18" s="45">
        <v>35.04</v>
      </c>
      <c r="F18" s="46">
        <v>44422</v>
      </c>
      <c r="G18" s="45">
        <v>6.0179999999999998</v>
      </c>
      <c r="H18" s="46">
        <v>44409</v>
      </c>
      <c r="I18" s="45">
        <v>70.258064516129039</v>
      </c>
      <c r="J18" s="45">
        <v>735.53300000000013</v>
      </c>
      <c r="K18" s="45">
        <v>2.2119543010752687</v>
      </c>
      <c r="L18" s="45">
        <v>14.99</v>
      </c>
      <c r="M18" s="46">
        <v>44422</v>
      </c>
      <c r="N18" s="45">
        <v>5.8579999999999997</v>
      </c>
      <c r="O18" s="47">
        <v>6</v>
      </c>
      <c r="P18" s="45">
        <v>4.242</v>
      </c>
      <c r="Q18" s="46">
        <v>44412</v>
      </c>
      <c r="R18" s="45">
        <v>17.935040322580651</v>
      </c>
      <c r="S18" s="45">
        <v>133.95023488599801</v>
      </c>
    </row>
    <row r="19" spans="1:20" x14ac:dyDescent="0.2">
      <c r="A19" s="2" t="s">
        <v>30</v>
      </c>
      <c r="B19" s="45">
        <v>11.088766666666666</v>
      </c>
      <c r="C19" s="45">
        <v>18.892999999999997</v>
      </c>
      <c r="D19" s="45">
        <v>14.418608333333333</v>
      </c>
      <c r="E19" s="45">
        <v>28.31</v>
      </c>
      <c r="F19" s="46">
        <v>44446</v>
      </c>
      <c r="G19" s="45">
        <v>5.4729999999999999</v>
      </c>
      <c r="H19" s="46">
        <v>44460</v>
      </c>
      <c r="I19" s="45">
        <v>77.41947222222224</v>
      </c>
      <c r="J19" s="45">
        <v>409.69600000000014</v>
      </c>
      <c r="K19" s="45">
        <v>2.1914259356155963</v>
      </c>
      <c r="L19" s="45">
        <v>15.78</v>
      </c>
      <c r="M19" s="46">
        <v>44453</v>
      </c>
      <c r="N19" s="45">
        <v>72.315999999999988</v>
      </c>
      <c r="O19" s="47">
        <v>19</v>
      </c>
      <c r="P19" s="45">
        <v>25.452000000000009</v>
      </c>
      <c r="Q19" s="46">
        <v>44440</v>
      </c>
      <c r="R19" s="45">
        <v>16.109805555555553</v>
      </c>
      <c r="S19" s="38">
        <v>77.8</v>
      </c>
      <c r="T19" s="1"/>
    </row>
    <row r="20" spans="1:20" x14ac:dyDescent="0.2">
      <c r="A20" s="2" t="s">
        <v>31</v>
      </c>
      <c r="B20" s="45">
        <v>7.2294838709677416</v>
      </c>
      <c r="C20" s="45">
        <v>15.50609677419355</v>
      </c>
      <c r="D20" s="45">
        <v>11.001840725806451</v>
      </c>
      <c r="E20" s="45">
        <v>20.36</v>
      </c>
      <c r="F20" s="46">
        <v>44489</v>
      </c>
      <c r="G20" s="45">
        <v>1.403</v>
      </c>
      <c r="H20" s="46">
        <v>44492</v>
      </c>
      <c r="I20" s="45">
        <v>67.568936827956989</v>
      </c>
      <c r="J20" s="45">
        <v>381.24200000000002</v>
      </c>
      <c r="K20" s="45">
        <v>2.5718622311827959</v>
      </c>
      <c r="L20" s="45">
        <v>18.420000000000002</v>
      </c>
      <c r="M20" s="46">
        <v>44472</v>
      </c>
      <c r="N20" s="45">
        <v>29.290000000000006</v>
      </c>
      <c r="O20" s="47">
        <v>9</v>
      </c>
      <c r="P20" s="45">
        <v>15.149999999999999</v>
      </c>
      <c r="Q20" s="46">
        <v>44472</v>
      </c>
      <c r="R20" s="45">
        <v>12.402338709677418</v>
      </c>
      <c r="S20" s="45">
        <v>64.915710881391647</v>
      </c>
    </row>
    <row r="21" spans="1:20" x14ac:dyDescent="0.2">
      <c r="A21" s="2" t="s">
        <v>32</v>
      </c>
      <c r="B21" s="45">
        <v>0.69873333333333321</v>
      </c>
      <c r="C21" s="45">
        <v>5.4077000000000002</v>
      </c>
      <c r="D21" s="45">
        <v>2.7363562499999996</v>
      </c>
      <c r="E21" s="45">
        <v>12.34</v>
      </c>
      <c r="F21" s="46">
        <v>44512</v>
      </c>
      <c r="G21" s="45">
        <v>-3.0920000000000001</v>
      </c>
      <c r="H21" s="46">
        <v>44527</v>
      </c>
      <c r="I21" s="45">
        <v>92.393666666666647</v>
      </c>
      <c r="J21" s="45">
        <v>170.84199999999996</v>
      </c>
      <c r="K21" s="45">
        <v>4.4834951388888884</v>
      </c>
      <c r="L21" s="45">
        <v>24.3</v>
      </c>
      <c r="M21" s="46">
        <v>44502</v>
      </c>
      <c r="N21" s="45">
        <v>115.54400000000004</v>
      </c>
      <c r="O21" s="47">
        <v>21</v>
      </c>
      <c r="P21" s="45">
        <v>24.846</v>
      </c>
      <c r="Q21" s="46">
        <v>44525</v>
      </c>
      <c r="R21" s="45">
        <v>7.1338729166666655</v>
      </c>
      <c r="S21" s="45">
        <v>18.640517653466475</v>
      </c>
    </row>
    <row r="22" spans="1:20" ht="13.5" thickBot="1" x14ac:dyDescent="0.25">
      <c r="A22" s="11" t="s">
        <v>33</v>
      </c>
      <c r="B22" s="12">
        <v>4.0026129032258062</v>
      </c>
      <c r="C22" s="12">
        <v>10.242451612903224</v>
      </c>
      <c r="D22" s="12">
        <v>6.9579334677419338</v>
      </c>
      <c r="E22" s="12">
        <v>19.34</v>
      </c>
      <c r="F22" s="26">
        <v>44925</v>
      </c>
      <c r="G22" s="12">
        <v>-2.274</v>
      </c>
      <c r="H22" s="26">
        <v>44903</v>
      </c>
      <c r="I22" s="12">
        <v>67.81423387096774</v>
      </c>
      <c r="J22" s="12">
        <v>186.47799999999992</v>
      </c>
      <c r="K22" s="12">
        <v>5.3302446236559131</v>
      </c>
      <c r="L22" s="12">
        <v>28.22</v>
      </c>
      <c r="M22" s="26">
        <v>44922</v>
      </c>
      <c r="N22" s="12">
        <v>18.988</v>
      </c>
      <c r="O22" s="13">
        <v>14</v>
      </c>
      <c r="P22" s="12">
        <v>5.6559999999999997</v>
      </c>
      <c r="Q22" s="26">
        <v>44921</v>
      </c>
      <c r="R22" s="12">
        <v>5.2788125000000017</v>
      </c>
      <c r="S22" s="12">
        <v>38.24654414531232</v>
      </c>
    </row>
    <row r="23" spans="1:20" ht="13.5" thickTop="1" x14ac:dyDescent="0.2">
      <c r="A23" s="2" t="s">
        <v>45</v>
      </c>
      <c r="B23" s="45">
        <v>5.4586973822324625</v>
      </c>
      <c r="C23" s="45">
        <v>13.340516141833078</v>
      </c>
      <c r="D23" s="45">
        <v>9.0644404101862524</v>
      </c>
      <c r="E23" s="45">
        <v>35.04</v>
      </c>
      <c r="F23" s="46">
        <v>44422</v>
      </c>
      <c r="G23" s="45">
        <v>-7.7789999999999999</v>
      </c>
      <c r="H23" s="46">
        <v>44204</v>
      </c>
      <c r="I23" s="45">
        <v>76.36552500693378</v>
      </c>
      <c r="J23" s="45">
        <v>5315.0779999999995</v>
      </c>
      <c r="K23" s="45">
        <v>3.4825983866597223</v>
      </c>
      <c r="L23" s="45">
        <v>37.630000000000003</v>
      </c>
      <c r="M23" s="46">
        <v>44218</v>
      </c>
      <c r="N23" s="45">
        <v>637.71400000000017</v>
      </c>
      <c r="O23" s="47">
        <v>167</v>
      </c>
      <c r="P23" s="45">
        <v>34.542000000000002</v>
      </c>
      <c r="Q23" s="46">
        <v>44369</v>
      </c>
      <c r="R23" s="45">
        <v>10.698984715421787</v>
      </c>
      <c r="S23" s="45">
        <v>885.9551147069792</v>
      </c>
    </row>
    <row r="26" spans="1:20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-0.64</v>
      </c>
      <c r="G28" s="1" t="s">
        <v>17</v>
      </c>
      <c r="H28" s="24">
        <v>44505</v>
      </c>
      <c r="I28" s="18"/>
      <c r="J28" s="1"/>
    </row>
    <row r="29" spans="1:20" x14ac:dyDescent="0.2">
      <c r="A29" s="1"/>
      <c r="B29" s="1" t="s">
        <v>36</v>
      </c>
      <c r="C29" s="1"/>
      <c r="D29" s="1"/>
      <c r="F29" s="1">
        <v>-9.5000000000000001E-2</v>
      </c>
      <c r="G29" s="1" t="s">
        <v>17</v>
      </c>
      <c r="H29" s="24">
        <v>44318</v>
      </c>
      <c r="I29" s="18"/>
      <c r="J29" s="1"/>
    </row>
    <row r="30" spans="1:20" x14ac:dyDescent="0.2">
      <c r="A30" s="1"/>
      <c r="B30" s="1" t="s">
        <v>37</v>
      </c>
      <c r="C30" s="1"/>
      <c r="D30" s="1"/>
      <c r="F30" s="9">
        <v>186</v>
      </c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4">
        <v>-1</v>
      </c>
      <c r="C34" s="44" t="s">
        <v>40</v>
      </c>
      <c r="D34" s="48">
        <v>0</v>
      </c>
      <c r="E34" s="44" t="s">
        <v>17</v>
      </c>
      <c r="F34" s="8">
        <v>18</v>
      </c>
      <c r="G34" s="1" t="s">
        <v>38</v>
      </c>
      <c r="H34" s="1"/>
      <c r="I34" s="1"/>
      <c r="J34" s="1"/>
    </row>
    <row r="35" spans="1:10" x14ac:dyDescent="0.2">
      <c r="A35" s="1"/>
      <c r="B35" s="44">
        <v>-2.5</v>
      </c>
      <c r="C35" s="44" t="s">
        <v>41</v>
      </c>
      <c r="D35" s="48">
        <v>-1</v>
      </c>
      <c r="E35" s="44" t="s">
        <v>17</v>
      </c>
      <c r="F35" s="8">
        <v>21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1">
        <v>-2.5</v>
      </c>
      <c r="E36" s="1" t="s">
        <v>17</v>
      </c>
      <c r="F36" s="8">
        <v>14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48">
        <v>-5</v>
      </c>
      <c r="E37" s="44" t="s">
        <v>17</v>
      </c>
      <c r="F37" s="8">
        <v>8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4"/>
    <col min="2" max="2" width="6.140625" style="44" customWidth="1"/>
    <col min="3" max="4" width="7.5703125" style="44" bestFit="1" customWidth="1"/>
    <col min="5" max="5" width="6.42578125" style="44" bestFit="1" customWidth="1"/>
    <col min="6" max="6" width="7.5703125" style="44" customWidth="1"/>
    <col min="7" max="7" width="5.7109375" style="44" customWidth="1"/>
    <col min="8" max="8" width="7.5703125" style="44" customWidth="1"/>
    <col min="9" max="9" width="7.5703125" style="44" bestFit="1" customWidth="1"/>
    <col min="10" max="11" width="7.5703125" style="44" customWidth="1"/>
    <col min="12" max="12" width="8.140625" style="44" bestFit="1" customWidth="1"/>
    <col min="13" max="13" width="7.5703125" style="44" bestFit="1" customWidth="1"/>
    <col min="14" max="14" width="5.5703125" style="44" bestFit="1" customWidth="1"/>
    <col min="15" max="15" width="7.7109375" style="44" bestFit="1" customWidth="1"/>
    <col min="16" max="16" width="5.42578125" style="44" bestFit="1" customWidth="1"/>
    <col min="17" max="17" width="7.5703125" style="44" bestFit="1" customWidth="1"/>
    <col min="18" max="18" width="7.5703125" style="44" customWidth="1"/>
    <col min="19" max="19" width="6.5703125" style="44" customWidth="1"/>
    <col min="20" max="16384" width="11.42578125" style="44"/>
  </cols>
  <sheetData>
    <row r="1" spans="1:19" x14ac:dyDescent="0.2">
      <c r="B1" s="2" t="s">
        <v>77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5">
        <v>0.58506451612903221</v>
      </c>
      <c r="C11" s="45">
        <v>7.1909999999999972</v>
      </c>
      <c r="D11" s="45">
        <v>3.7339791666666673</v>
      </c>
      <c r="E11" s="45">
        <v>17.579999999999998</v>
      </c>
      <c r="F11" s="46">
        <v>44927</v>
      </c>
      <c r="G11" s="45">
        <v>-6.5529999999999999</v>
      </c>
      <c r="H11" s="46">
        <v>44948</v>
      </c>
      <c r="I11" s="45">
        <v>66.004086021505373</v>
      </c>
      <c r="J11" s="45">
        <v>266.637</v>
      </c>
      <c r="K11" s="45">
        <v>3.68097311827957</v>
      </c>
      <c r="L11" s="45">
        <v>25.48</v>
      </c>
      <c r="M11" s="46">
        <v>44935</v>
      </c>
      <c r="N11" s="45">
        <v>18.382000000000001</v>
      </c>
      <c r="O11" s="47">
        <v>10</v>
      </c>
      <c r="P11" s="45">
        <v>4.04</v>
      </c>
      <c r="Q11" s="46">
        <v>44937</v>
      </c>
      <c r="R11" s="45">
        <v>4.2161942204301086</v>
      </c>
      <c r="S11" s="45">
        <v>37.807478160480187</v>
      </c>
    </row>
    <row r="12" spans="1:19" x14ac:dyDescent="0.2">
      <c r="A12" s="2" t="s">
        <v>23</v>
      </c>
      <c r="B12" s="45">
        <v>1.4028214285714284</v>
      </c>
      <c r="C12" s="45">
        <v>9.3901428571428589</v>
      </c>
      <c r="D12" s="45">
        <v>5.1292767857142847</v>
      </c>
      <c r="E12" s="45">
        <v>16.71</v>
      </c>
      <c r="F12" s="46">
        <v>44594</v>
      </c>
      <c r="G12" s="45">
        <v>-3.9740000000000002</v>
      </c>
      <c r="H12" s="46">
        <v>44598</v>
      </c>
      <c r="I12" s="45">
        <v>72.15382440476192</v>
      </c>
      <c r="J12" s="45">
        <v>295.51000000000005</v>
      </c>
      <c r="K12" s="45">
        <v>2.9660245535714291</v>
      </c>
      <c r="L12" s="45">
        <v>20.58</v>
      </c>
      <c r="M12" s="46">
        <v>44606</v>
      </c>
      <c r="N12" s="45">
        <v>15.149999999999999</v>
      </c>
      <c r="O12" s="47">
        <v>13</v>
      </c>
      <c r="P12" s="45">
        <v>3.2319999999999998</v>
      </c>
      <c r="Q12" s="46">
        <v>44593</v>
      </c>
      <c r="R12" s="45">
        <v>4.8448660714285712</v>
      </c>
      <c r="S12" s="45">
        <v>44.161619439923726</v>
      </c>
    </row>
    <row r="13" spans="1:19" x14ac:dyDescent="0.2">
      <c r="A13" s="2" t="s">
        <v>24</v>
      </c>
      <c r="B13" s="45">
        <v>1.4906774193548387</v>
      </c>
      <c r="C13" s="45">
        <v>7.6651612903225805</v>
      </c>
      <c r="D13" s="45">
        <v>4.2082365591397837</v>
      </c>
      <c r="E13" s="45">
        <v>13.5</v>
      </c>
      <c r="F13" s="46">
        <v>44647</v>
      </c>
      <c r="G13" s="45">
        <v>-2.5470000000000002</v>
      </c>
      <c r="H13" s="46">
        <v>44625</v>
      </c>
      <c r="I13" s="45">
        <v>85.527963709677408</v>
      </c>
      <c r="J13" s="45">
        <v>299.98199999999997</v>
      </c>
      <c r="K13" s="45">
        <v>3.8673185483870962</v>
      </c>
      <c r="L13" s="45">
        <v>20.97</v>
      </c>
      <c r="M13" s="46">
        <v>44634</v>
      </c>
      <c r="N13" s="45">
        <v>97.768000000000015</v>
      </c>
      <c r="O13" s="47">
        <v>22</v>
      </c>
      <c r="P13" s="45">
        <v>29.088000000000012</v>
      </c>
      <c r="Q13" s="46">
        <v>44637</v>
      </c>
      <c r="R13" s="45">
        <v>5.8990524193548373</v>
      </c>
      <c r="S13" s="45">
        <v>44.924111351642985</v>
      </c>
    </row>
    <row r="14" spans="1:19" x14ac:dyDescent="0.2">
      <c r="A14" s="2" t="s">
        <v>25</v>
      </c>
      <c r="B14" s="45">
        <v>2.5194999999999999</v>
      </c>
      <c r="C14" s="45">
        <v>9.5672666666666668</v>
      </c>
      <c r="D14" s="45">
        <v>5.5934740395981075</v>
      </c>
      <c r="E14" s="45">
        <v>17.64</v>
      </c>
      <c r="F14" s="46">
        <v>44662</v>
      </c>
      <c r="G14" s="45">
        <v>-6.4169999999999998</v>
      </c>
      <c r="H14" s="46">
        <v>44655</v>
      </c>
      <c r="I14" s="45">
        <v>84.068590425531923</v>
      </c>
      <c r="J14" s="45">
        <v>493.62299999999999</v>
      </c>
      <c r="K14" s="45">
        <v>3.7016361111111125</v>
      </c>
      <c r="L14" s="45">
        <v>27.15</v>
      </c>
      <c r="M14" s="46">
        <v>44674</v>
      </c>
      <c r="N14" s="45">
        <v>97.97</v>
      </c>
      <c r="O14" s="47">
        <v>17</v>
      </c>
      <c r="P14" s="45">
        <v>20.806000000000004</v>
      </c>
      <c r="Q14" s="46">
        <v>44679</v>
      </c>
      <c r="R14" s="45">
        <v>7.5321325797872341</v>
      </c>
      <c r="S14" s="45">
        <v>63.274894812171432</v>
      </c>
    </row>
    <row r="15" spans="1:19" x14ac:dyDescent="0.2">
      <c r="A15" s="2" t="s">
        <v>26</v>
      </c>
      <c r="B15" s="45">
        <v>8.5877419354838711</v>
      </c>
      <c r="C15" s="45">
        <v>17.303935483870969</v>
      </c>
      <c r="D15" s="45">
        <v>12.971264784946237</v>
      </c>
      <c r="E15" s="45">
        <v>26.21</v>
      </c>
      <c r="F15" s="46">
        <v>44700</v>
      </c>
      <c r="G15" s="45">
        <v>3.0329999999999999</v>
      </c>
      <c r="H15" s="46">
        <v>44687</v>
      </c>
      <c r="I15" s="45">
        <v>73.384247311827934</v>
      </c>
      <c r="J15" s="45">
        <v>690.25699999999983</v>
      </c>
      <c r="K15" s="45">
        <v>2.5478682795698928</v>
      </c>
      <c r="L15" s="45">
        <v>17.93</v>
      </c>
      <c r="M15" s="46">
        <v>44695</v>
      </c>
      <c r="N15" s="45">
        <v>30.098000000000006</v>
      </c>
      <c r="O15" s="47">
        <v>11</v>
      </c>
      <c r="P15" s="45">
        <v>12.725999999999999</v>
      </c>
      <c r="Q15" s="46">
        <v>44683</v>
      </c>
      <c r="R15" s="45">
        <v>13.151606182795696</v>
      </c>
      <c r="S15" s="45">
        <v>116.21019919510586</v>
      </c>
    </row>
    <row r="16" spans="1:19" x14ac:dyDescent="0.2">
      <c r="A16" s="2" t="s">
        <v>27</v>
      </c>
      <c r="B16" s="45">
        <v>11.781766666666666</v>
      </c>
      <c r="C16" s="45">
        <v>22.30466666666667</v>
      </c>
      <c r="D16" s="45">
        <v>16.584902777777778</v>
      </c>
      <c r="E16" s="45">
        <v>33.340000000000003</v>
      </c>
      <c r="F16" s="46">
        <v>44730</v>
      </c>
      <c r="G16" s="45">
        <v>5.343</v>
      </c>
      <c r="H16" s="46">
        <v>44738</v>
      </c>
      <c r="I16" s="45">
        <v>67.619250000000022</v>
      </c>
      <c r="J16" s="45">
        <v>684.96300000000008</v>
      </c>
      <c r="K16" s="45">
        <v>2.4471805555555552</v>
      </c>
      <c r="L16" s="45">
        <v>27.24</v>
      </c>
      <c r="M16" s="46">
        <v>44730</v>
      </c>
      <c r="N16" s="45">
        <v>20.603999999999999</v>
      </c>
      <c r="O16" s="47">
        <v>12</v>
      </c>
      <c r="P16" s="45">
        <v>7.0699999999999994</v>
      </c>
      <c r="Q16" s="46">
        <v>44734</v>
      </c>
      <c r="R16" s="45">
        <v>16.488250000000001</v>
      </c>
      <c r="S16" s="45">
        <v>140.44624832461383</v>
      </c>
    </row>
    <row r="17" spans="1:19" x14ac:dyDescent="0.2">
      <c r="A17" s="2" t="s">
        <v>28</v>
      </c>
      <c r="B17" s="45">
        <v>13.732290322580644</v>
      </c>
      <c r="C17" s="45">
        <v>24.965483870967738</v>
      </c>
      <c r="D17" s="45">
        <v>18.906629032258067</v>
      </c>
      <c r="E17" s="45">
        <v>34.299999999999997</v>
      </c>
      <c r="F17" s="46">
        <v>44760</v>
      </c>
      <c r="G17" s="45">
        <v>6.0910000000000002</v>
      </c>
      <c r="H17" s="46">
        <v>44743</v>
      </c>
      <c r="I17" s="45">
        <v>63.729872311827947</v>
      </c>
      <c r="J17" s="45">
        <v>803.96699999999987</v>
      </c>
      <c r="K17" s="45">
        <v>2.2418104838709678</v>
      </c>
      <c r="L17" s="45">
        <v>15.48</v>
      </c>
      <c r="M17" s="46">
        <v>44766</v>
      </c>
      <c r="N17" s="45">
        <v>5.05</v>
      </c>
      <c r="O17" s="47">
        <v>7</v>
      </c>
      <c r="P17" s="45">
        <v>3.2319999999999998</v>
      </c>
      <c r="Q17" s="46">
        <v>44745</v>
      </c>
      <c r="R17" s="45">
        <v>18.539764784946236</v>
      </c>
      <c r="S17" s="45">
        <v>158.96764498690732</v>
      </c>
    </row>
    <row r="18" spans="1:19" x14ac:dyDescent="0.2">
      <c r="A18" s="2" t="s">
        <v>29</v>
      </c>
      <c r="B18" s="45">
        <v>13.89451612903226</v>
      </c>
      <c r="C18" s="45">
        <v>25.451612903225808</v>
      </c>
      <c r="D18" s="45">
        <v>19.264220430107532</v>
      </c>
      <c r="E18" s="45">
        <v>32.08</v>
      </c>
      <c r="F18" s="46">
        <v>44775</v>
      </c>
      <c r="G18" s="45">
        <v>8.48</v>
      </c>
      <c r="H18" s="46">
        <v>44791</v>
      </c>
      <c r="I18" s="45">
        <v>60.40848118279569</v>
      </c>
      <c r="J18" s="45">
        <v>641.45399999999972</v>
      </c>
      <c r="K18" s="45">
        <v>2.4900584677419348</v>
      </c>
      <c r="L18" s="45">
        <v>17.84</v>
      </c>
      <c r="M18" s="46">
        <v>44786</v>
      </c>
      <c r="N18" s="45">
        <v>37.572000000000003</v>
      </c>
      <c r="O18" s="47">
        <v>18</v>
      </c>
      <c r="P18" s="45">
        <v>8.08</v>
      </c>
      <c r="Q18" s="46">
        <v>44782</v>
      </c>
      <c r="R18" s="45">
        <v>18.963071236559138</v>
      </c>
      <c r="S18" s="45">
        <v>144.94899322840379</v>
      </c>
    </row>
    <row r="19" spans="1:19" x14ac:dyDescent="0.2">
      <c r="A19" s="2" t="s">
        <v>30</v>
      </c>
      <c r="B19" s="45">
        <v>10.250166666666669</v>
      </c>
      <c r="C19" s="45">
        <v>19.267666666666667</v>
      </c>
      <c r="D19" s="45">
        <v>14.228577777777778</v>
      </c>
      <c r="E19" s="45">
        <v>27.37</v>
      </c>
      <c r="F19" s="46">
        <v>44816</v>
      </c>
      <c r="G19" s="45">
        <v>3.984</v>
      </c>
      <c r="H19" s="46">
        <v>44834</v>
      </c>
      <c r="I19" s="45">
        <v>65.005937500000002</v>
      </c>
      <c r="J19" s="45">
        <v>485.46099999999996</v>
      </c>
      <c r="K19" s="45">
        <v>3.1909513888888887</v>
      </c>
      <c r="L19" s="45">
        <v>22.15</v>
      </c>
      <c r="M19" s="46">
        <v>44816</v>
      </c>
      <c r="N19" s="45">
        <v>29.088000000000001</v>
      </c>
      <c r="O19" s="47">
        <v>11</v>
      </c>
      <c r="P19" s="45">
        <v>8.08</v>
      </c>
      <c r="Q19" s="46">
        <v>44828</v>
      </c>
      <c r="R19" s="45">
        <v>16.184534722222221</v>
      </c>
      <c r="S19" s="45">
        <v>101.56646459346285</v>
      </c>
    </row>
    <row r="20" spans="1:19" x14ac:dyDescent="0.2">
      <c r="A20" s="2" t="s">
        <v>31</v>
      </c>
      <c r="B20" s="45">
        <v>11.238870967741937</v>
      </c>
      <c r="C20" s="45">
        <v>19.184193548387089</v>
      </c>
      <c r="D20" s="45">
        <v>14.965142473118281</v>
      </c>
      <c r="E20" s="45">
        <v>24.05</v>
      </c>
      <c r="F20" s="46">
        <v>44862</v>
      </c>
      <c r="G20" s="45">
        <v>7.1790000000000003</v>
      </c>
      <c r="H20" s="46">
        <v>44835</v>
      </c>
      <c r="I20" s="45">
        <v>58.513172043010762</v>
      </c>
      <c r="J20" s="45">
        <v>369.09200000000004</v>
      </c>
      <c r="K20" s="45">
        <v>3.6128353494623657</v>
      </c>
      <c r="L20" s="45">
        <v>28.52</v>
      </c>
      <c r="M20" s="46">
        <v>44857</v>
      </c>
      <c r="N20" s="45">
        <v>36.039000000000001</v>
      </c>
      <c r="O20" s="47">
        <v>13</v>
      </c>
      <c r="P20" s="45">
        <v>11.541999999999996</v>
      </c>
      <c r="Q20" s="46">
        <v>44853</v>
      </c>
      <c r="R20" s="45">
        <v>13.560759408602149</v>
      </c>
      <c r="S20" s="45">
        <v>95.880292076563833</v>
      </c>
    </row>
    <row r="21" spans="1:19" x14ac:dyDescent="0.2">
      <c r="A21" s="2" t="s">
        <v>32</v>
      </c>
      <c r="B21" s="45">
        <v>4.2396000000000003</v>
      </c>
      <c r="C21" s="45">
        <v>11.443533333333333</v>
      </c>
      <c r="D21" s="45">
        <v>7.6973444444444441</v>
      </c>
      <c r="E21" s="45">
        <v>15.92</v>
      </c>
      <c r="F21" s="46">
        <v>44878</v>
      </c>
      <c r="G21" s="45">
        <v>-1.5089999999999999</v>
      </c>
      <c r="H21" s="46">
        <v>44886</v>
      </c>
      <c r="I21" s="45">
        <v>71.572133333333326</v>
      </c>
      <c r="J21" s="45">
        <v>234.40599999999992</v>
      </c>
      <c r="K21" s="45">
        <v>5.2301486111111126</v>
      </c>
      <c r="L21" s="45">
        <v>29.69</v>
      </c>
      <c r="M21" s="46">
        <v>44886</v>
      </c>
      <c r="N21" s="45">
        <v>16.119</v>
      </c>
      <c r="O21" s="47">
        <v>11</v>
      </c>
      <c r="P21" s="45">
        <v>6.3679999999999986</v>
      </c>
      <c r="Q21" s="46">
        <v>44883</v>
      </c>
      <c r="R21" s="45">
        <v>9.5194951388888853</v>
      </c>
      <c r="S21" s="45">
        <v>48.261765670548897</v>
      </c>
    </row>
    <row r="22" spans="1:19" ht="13.5" thickBot="1" x14ac:dyDescent="0.25">
      <c r="A22" s="11" t="s">
        <v>33</v>
      </c>
      <c r="B22" s="12">
        <v>3.3441612903225808</v>
      </c>
      <c r="C22" s="12">
        <v>8.4665483870967755</v>
      </c>
      <c r="D22" s="12">
        <v>5.8275080645161275</v>
      </c>
      <c r="E22" s="12">
        <v>13</v>
      </c>
      <c r="F22" s="26">
        <v>45282</v>
      </c>
      <c r="G22" s="12">
        <v>-4.0199999999999996</v>
      </c>
      <c r="H22" s="26">
        <v>45264</v>
      </c>
      <c r="I22" s="12">
        <v>79.075987903225808</v>
      </c>
      <c r="J22" s="12">
        <v>168.81900000000002</v>
      </c>
      <c r="K22" s="12">
        <v>4.2250893817204309</v>
      </c>
      <c r="L22" s="12">
        <v>26.07</v>
      </c>
      <c r="M22" s="26">
        <v>45280</v>
      </c>
      <c r="N22" s="12">
        <v>54.924000000000007</v>
      </c>
      <c r="O22" s="13">
        <v>16</v>
      </c>
      <c r="P22" s="12">
        <v>16.914999999999999</v>
      </c>
      <c r="Q22" s="26">
        <v>45269</v>
      </c>
      <c r="R22" s="12">
        <v>7.0682883064516124</v>
      </c>
      <c r="S22" s="12">
        <v>35.054449905139599</v>
      </c>
    </row>
    <row r="23" spans="1:19" ht="13.5" thickTop="1" x14ac:dyDescent="0.2">
      <c r="A23" s="2" t="s">
        <v>45</v>
      </c>
      <c r="B23" s="45">
        <v>6.9222647785458262</v>
      </c>
      <c r="C23" s="45">
        <v>15.183434306195599</v>
      </c>
      <c r="D23" s="45">
        <v>10.759213028005425</v>
      </c>
      <c r="E23" s="45">
        <v>34.299999999999997</v>
      </c>
      <c r="F23" s="46">
        <v>44760</v>
      </c>
      <c r="G23" s="45">
        <v>-6.5529999999999999</v>
      </c>
      <c r="H23" s="46">
        <v>44583</v>
      </c>
      <c r="I23" s="45">
        <v>70.588628845624839</v>
      </c>
      <c r="J23" s="45">
        <v>5434.1709999999994</v>
      </c>
      <c r="K23" s="45">
        <v>3.3501579041058629</v>
      </c>
      <c r="L23" s="45">
        <v>29.69</v>
      </c>
      <c r="M23" s="46">
        <v>44886</v>
      </c>
      <c r="N23" s="45">
        <v>458.76400000000001</v>
      </c>
      <c r="O23" s="47">
        <v>161</v>
      </c>
      <c r="P23" s="45">
        <v>29.088000000000012</v>
      </c>
      <c r="Q23" s="46">
        <v>44637</v>
      </c>
      <c r="R23" s="45">
        <v>11.330667922622226</v>
      </c>
      <c r="S23" s="45">
        <v>1031.5041617449644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-1.034</v>
      </c>
      <c r="G28" s="1" t="s">
        <v>17</v>
      </c>
      <c r="H28" s="24">
        <v>44884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-0.98099999999999998</v>
      </c>
      <c r="G29" s="1" t="s">
        <v>17</v>
      </c>
      <c r="H29" s="24">
        <v>44671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212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4">
        <v>-1</v>
      </c>
      <c r="C34" s="44" t="s">
        <v>40</v>
      </c>
      <c r="D34" s="48">
        <v>0</v>
      </c>
      <c r="E34" s="44" t="s">
        <v>17</v>
      </c>
      <c r="F34" s="8">
        <v>20</v>
      </c>
      <c r="G34" s="1" t="s">
        <v>38</v>
      </c>
      <c r="H34" s="1"/>
      <c r="I34" s="1"/>
      <c r="J34" s="1"/>
    </row>
    <row r="35" spans="1:10" x14ac:dyDescent="0.2">
      <c r="A35" s="1"/>
      <c r="B35" s="44">
        <v>-2.5</v>
      </c>
      <c r="C35" s="44" t="s">
        <v>41</v>
      </c>
      <c r="D35" s="48">
        <v>-1</v>
      </c>
      <c r="E35" s="44" t="s">
        <v>17</v>
      </c>
      <c r="F35" s="8">
        <v>13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1">
        <v>-2.5</v>
      </c>
      <c r="E36" s="1" t="s">
        <v>17</v>
      </c>
      <c r="F36" s="8">
        <v>12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48">
        <v>-5</v>
      </c>
      <c r="E37" s="44" t="s">
        <v>17</v>
      </c>
      <c r="F37" s="8">
        <v>6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103</v>
      </c>
      <c r="C1" s="53">
        <v>2023</v>
      </c>
    </row>
    <row r="2" spans="1:20" x14ac:dyDescent="0.2">
      <c r="B2" s="2" t="s">
        <v>1</v>
      </c>
    </row>
    <row r="3" spans="1:20" x14ac:dyDescent="0.2">
      <c r="B3" s="2" t="s">
        <v>2</v>
      </c>
    </row>
    <row r="6" spans="1:20" x14ac:dyDescent="0.2">
      <c r="B6" s="2" t="s">
        <v>104</v>
      </c>
      <c r="F6" s="54" t="s">
        <v>105</v>
      </c>
    </row>
    <row r="7" spans="1:20" x14ac:dyDescent="0.2">
      <c r="B7" s="2"/>
      <c r="E7" s="55" t="s">
        <v>106</v>
      </c>
      <c r="F7" s="54" t="s">
        <v>107</v>
      </c>
    </row>
    <row r="9" spans="1:20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108</v>
      </c>
      <c r="S9" s="5" t="s">
        <v>109</v>
      </c>
      <c r="T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17</v>
      </c>
      <c r="T10" s="7" t="s">
        <v>21</v>
      </c>
    </row>
    <row r="11" spans="1:20" x14ac:dyDescent="0.2">
      <c r="A11" s="2" t="s">
        <v>22</v>
      </c>
      <c r="B11" s="38">
        <v>-0.8166129032258066</v>
      </c>
      <c r="C11" s="38">
        <v>4.5830967741935478</v>
      </c>
      <c r="D11" s="38">
        <v>1.5299032258064511</v>
      </c>
      <c r="E11" s="38">
        <v>13.81</v>
      </c>
      <c r="F11" s="39">
        <v>45658</v>
      </c>
      <c r="G11" s="38">
        <v>-6.4640000000000004</v>
      </c>
      <c r="H11" s="39">
        <v>45679</v>
      </c>
      <c r="I11" s="38">
        <v>82.421580645161285</v>
      </c>
      <c r="J11" s="38">
        <v>171.76299999999998</v>
      </c>
      <c r="K11" s="38">
        <v>5.0160000000000009</v>
      </c>
      <c r="L11" s="38">
        <v>40.57</v>
      </c>
      <c r="M11" s="39">
        <v>45674</v>
      </c>
      <c r="N11" s="38">
        <v>37.212999999999994</v>
      </c>
      <c r="O11" s="40">
        <v>13</v>
      </c>
      <c r="P11" s="38">
        <v>9.5519999999999996</v>
      </c>
      <c r="Q11" s="39">
        <v>45668</v>
      </c>
      <c r="R11" s="38">
        <v>4.9945806451612906</v>
      </c>
      <c r="S11" s="38">
        <v>5.684516129032259</v>
      </c>
      <c r="T11" s="38">
        <v>31.672999999999995</v>
      </c>
    </row>
    <row r="12" spans="1:20" x14ac:dyDescent="0.2">
      <c r="A12" s="2" t="s">
        <v>23</v>
      </c>
      <c r="B12" s="38">
        <v>-0.26842857142857157</v>
      </c>
      <c r="C12" s="38">
        <v>5.7419999999999991</v>
      </c>
      <c r="D12" s="38">
        <v>2.4438571428571421</v>
      </c>
      <c r="E12" s="38">
        <v>16.260000000000002</v>
      </c>
      <c r="F12" s="39">
        <v>45342</v>
      </c>
      <c r="G12" s="38">
        <v>-7.274</v>
      </c>
      <c r="H12" s="39">
        <v>45349</v>
      </c>
      <c r="I12" s="38">
        <v>71.015285714285682</v>
      </c>
      <c r="J12" s="38">
        <v>280.76199999999994</v>
      </c>
      <c r="K12" s="38">
        <v>2.6951785714285714</v>
      </c>
      <c r="L12" s="38">
        <v>16.86</v>
      </c>
      <c r="M12" s="39">
        <v>45349</v>
      </c>
      <c r="N12" s="38">
        <v>24.079000000000001</v>
      </c>
      <c r="O12" s="40">
        <v>8</v>
      </c>
      <c r="P12" s="38">
        <v>5.7709999999999999</v>
      </c>
      <c r="Q12" s="39">
        <v>45346</v>
      </c>
      <c r="R12" s="38">
        <v>4.0382857142857143</v>
      </c>
      <c r="S12" s="38">
        <v>4.4048928571428574</v>
      </c>
      <c r="T12" s="38">
        <v>35.612000000000002</v>
      </c>
    </row>
    <row r="13" spans="1:20" x14ac:dyDescent="0.2">
      <c r="A13" s="2" t="s">
        <v>24</v>
      </c>
      <c r="B13" s="38">
        <v>4.0595161290322581</v>
      </c>
      <c r="C13" s="38">
        <v>11.752000000000001</v>
      </c>
      <c r="D13" s="38">
        <v>7.6428387096774193</v>
      </c>
      <c r="E13" s="38">
        <v>20.73</v>
      </c>
      <c r="F13" s="39">
        <v>45380</v>
      </c>
      <c r="G13" s="38">
        <v>-6.6669999999999998</v>
      </c>
      <c r="H13" s="39">
        <v>45352</v>
      </c>
      <c r="I13" s="38">
        <v>64.225161290322575</v>
      </c>
      <c r="J13" s="38">
        <v>492.31999999999994</v>
      </c>
      <c r="K13" s="38">
        <v>5.2753548387096778</v>
      </c>
      <c r="L13" s="38">
        <v>27.24</v>
      </c>
      <c r="M13" s="39">
        <v>45364</v>
      </c>
      <c r="N13" s="38">
        <v>21.492000000000004</v>
      </c>
      <c r="O13" s="40">
        <v>12</v>
      </c>
      <c r="P13" s="38">
        <v>5.3730000000000002</v>
      </c>
      <c r="Q13" s="39">
        <v>45355</v>
      </c>
      <c r="R13" s="38">
        <v>6.8627419354838715</v>
      </c>
      <c r="S13" s="38">
        <v>6.5384516129032253</v>
      </c>
      <c r="T13" s="38">
        <v>89.556000000000012</v>
      </c>
    </row>
    <row r="14" spans="1:20" x14ac:dyDescent="0.2">
      <c r="A14" s="2" t="s">
        <v>25</v>
      </c>
      <c r="B14" s="38">
        <v>5.1390666666666664</v>
      </c>
      <c r="C14" s="38">
        <v>14.506500000000004</v>
      </c>
      <c r="D14" s="38">
        <v>9.4277333333333324</v>
      </c>
      <c r="E14" s="38">
        <v>23.11</v>
      </c>
      <c r="F14" s="39">
        <v>45410</v>
      </c>
      <c r="G14" s="38">
        <v>-1.639</v>
      </c>
      <c r="H14" s="39">
        <v>45385</v>
      </c>
      <c r="I14" s="38">
        <v>61.81613333333334</v>
      </c>
      <c r="J14" s="38">
        <v>622.0469999999998</v>
      </c>
      <c r="K14" s="38">
        <v>3.5970333333333335</v>
      </c>
      <c r="L14" s="38">
        <v>20.09</v>
      </c>
      <c r="M14" s="39">
        <v>45383</v>
      </c>
      <c r="N14" s="38">
        <v>39.600999999999999</v>
      </c>
      <c r="O14" s="40">
        <v>12</v>
      </c>
      <c r="P14" s="38">
        <v>12.537000000000001</v>
      </c>
      <c r="Q14" s="39">
        <v>45405</v>
      </c>
      <c r="R14" s="38">
        <v>9.9624000000000006</v>
      </c>
      <c r="S14" s="38">
        <v>9.3751333333333342</v>
      </c>
      <c r="T14" s="38">
        <v>101.36699999999999</v>
      </c>
    </row>
    <row r="15" spans="1:20" x14ac:dyDescent="0.2">
      <c r="A15" s="2" t="s">
        <v>26</v>
      </c>
      <c r="B15" s="38">
        <v>5.810741935483871</v>
      </c>
      <c r="C15" s="38">
        <v>13.796870967741938</v>
      </c>
      <c r="D15" s="38">
        <v>9.2437419354838717</v>
      </c>
      <c r="E15" s="38">
        <v>22.36</v>
      </c>
      <c r="F15" s="39">
        <v>45415</v>
      </c>
      <c r="G15" s="38">
        <v>0.184</v>
      </c>
      <c r="H15" s="39">
        <v>45428</v>
      </c>
      <c r="I15" s="38">
        <v>76.365645161290303</v>
      </c>
      <c r="J15" s="38">
        <v>535.64099999999996</v>
      </c>
      <c r="K15" s="38">
        <v>2.8592903225806454</v>
      </c>
      <c r="L15" s="38">
        <v>18.52</v>
      </c>
      <c r="M15" s="39">
        <v>45416</v>
      </c>
      <c r="N15" s="38">
        <v>76.02600000000001</v>
      </c>
      <c r="O15" s="40">
        <v>17</v>
      </c>
      <c r="P15" s="38">
        <v>15.923</v>
      </c>
      <c r="Q15" s="39">
        <v>45441</v>
      </c>
      <c r="R15" s="38">
        <v>11.765129032258065</v>
      </c>
      <c r="S15" s="38">
        <v>11.215322580645159</v>
      </c>
      <c r="T15" s="38">
        <v>86.935999999999993</v>
      </c>
    </row>
    <row r="16" spans="1:20" x14ac:dyDescent="0.2">
      <c r="A16" s="2" t="s">
        <v>27</v>
      </c>
      <c r="B16" s="38">
        <v>11.346366666666665</v>
      </c>
      <c r="C16" s="38">
        <v>19.471</v>
      </c>
      <c r="D16" s="38">
        <v>14.834533333333333</v>
      </c>
      <c r="E16" s="38">
        <v>28.05</v>
      </c>
      <c r="F16" s="39">
        <v>45468</v>
      </c>
      <c r="G16" s="38">
        <v>6.8310000000000004</v>
      </c>
      <c r="H16" s="39">
        <v>45473</v>
      </c>
      <c r="I16" s="38">
        <v>79.964066666666682</v>
      </c>
      <c r="J16" s="38">
        <v>556.04099999999994</v>
      </c>
      <c r="K16" s="38">
        <v>2.1993999999999998</v>
      </c>
      <c r="L16" s="38">
        <v>17.54</v>
      </c>
      <c r="M16" s="39">
        <v>45464</v>
      </c>
      <c r="N16" s="38">
        <v>100.899</v>
      </c>
      <c r="O16" s="40">
        <v>17</v>
      </c>
      <c r="P16" s="38">
        <v>19.704999999999998</v>
      </c>
      <c r="Q16" s="39">
        <v>45462</v>
      </c>
      <c r="R16" s="38">
        <v>16.090999999999998</v>
      </c>
      <c r="S16" s="38">
        <v>14.943133333333332</v>
      </c>
      <c r="T16" s="38">
        <v>98.765000000000015</v>
      </c>
    </row>
    <row r="17" spans="1:20" x14ac:dyDescent="0.2">
      <c r="A17" s="2" t="s">
        <v>28</v>
      </c>
      <c r="B17" s="38">
        <v>11.48306451612903</v>
      </c>
      <c r="C17" s="38">
        <v>23.596451612903223</v>
      </c>
      <c r="D17" s="38">
        <v>16.929806451612901</v>
      </c>
      <c r="E17" s="38">
        <v>31.44</v>
      </c>
      <c r="F17" s="39">
        <v>45491</v>
      </c>
      <c r="G17" s="38">
        <v>7.7149999999999999</v>
      </c>
      <c r="H17" s="39">
        <v>45498</v>
      </c>
      <c r="I17" s="38">
        <v>73.361387096774195</v>
      </c>
      <c r="J17" s="38">
        <v>780.40200000000004</v>
      </c>
      <c r="K17" s="38">
        <v>2.1756129032258067</v>
      </c>
      <c r="L17" s="38">
        <v>18.13</v>
      </c>
      <c r="M17" s="39">
        <v>45500</v>
      </c>
      <c r="N17" s="38">
        <v>13.93</v>
      </c>
      <c r="O17" s="40">
        <v>9</v>
      </c>
      <c r="P17" s="38">
        <v>5.97</v>
      </c>
      <c r="Q17" s="39">
        <v>45500</v>
      </c>
      <c r="R17" s="38">
        <v>18.521451612903221</v>
      </c>
      <c r="S17" s="38">
        <v>17.361322580645158</v>
      </c>
      <c r="T17" s="38">
        <v>144.14999999999998</v>
      </c>
    </row>
    <row r="18" spans="1:20" x14ac:dyDescent="0.2">
      <c r="A18" s="2" t="s">
        <v>29</v>
      </c>
      <c r="B18" s="38">
        <v>12.786516129032259</v>
      </c>
      <c r="C18" s="38">
        <v>25.319032258064517</v>
      </c>
      <c r="D18" s="38">
        <v>18.421774193548384</v>
      </c>
      <c r="E18" s="38">
        <v>35.380000000000003</v>
      </c>
      <c r="F18" s="39">
        <v>45528</v>
      </c>
      <c r="G18" s="38">
        <v>6.3630000000000004</v>
      </c>
      <c r="H18" s="39">
        <v>45509</v>
      </c>
      <c r="I18" s="38">
        <v>64.770645161290304</v>
      </c>
      <c r="J18" s="38">
        <v>718.27300000000002</v>
      </c>
      <c r="K18" s="38">
        <v>2.665548387096774</v>
      </c>
      <c r="L18" s="38">
        <v>16.86</v>
      </c>
      <c r="M18" s="39">
        <v>45506</v>
      </c>
      <c r="N18" s="38">
        <v>15.521999999999998</v>
      </c>
      <c r="O18" s="40">
        <v>13</v>
      </c>
      <c r="P18" s="38">
        <v>3.98</v>
      </c>
      <c r="Q18" s="39">
        <v>45531</v>
      </c>
      <c r="R18" s="38">
        <v>18.785870967741939</v>
      </c>
      <c r="S18" s="38">
        <v>17.782870967741932</v>
      </c>
      <c r="T18" s="38">
        <v>147.50999999999996</v>
      </c>
    </row>
    <row r="19" spans="1:20" x14ac:dyDescent="0.2">
      <c r="A19" s="2" t="s">
        <v>30</v>
      </c>
      <c r="B19" s="38">
        <v>12.699133333333332</v>
      </c>
      <c r="C19" s="38">
        <v>20.904</v>
      </c>
      <c r="D19" s="38">
        <v>16.430799999999998</v>
      </c>
      <c r="E19" s="38">
        <v>27.1</v>
      </c>
      <c r="F19" s="39">
        <v>45536</v>
      </c>
      <c r="G19" s="38">
        <v>5.8869999999999996</v>
      </c>
      <c r="H19" s="39">
        <v>45557</v>
      </c>
      <c r="I19" s="38">
        <v>68.665066666666675</v>
      </c>
      <c r="J19" s="38">
        <v>478.38599999999997</v>
      </c>
      <c r="K19" s="38">
        <v>2.5636666666666676</v>
      </c>
      <c r="L19" s="38">
        <v>19.8</v>
      </c>
      <c r="M19" s="39">
        <v>45552</v>
      </c>
      <c r="N19" s="38">
        <v>64.277000000000001</v>
      </c>
      <c r="O19" s="40">
        <v>16</v>
      </c>
      <c r="P19" s="38">
        <v>21.094000000000001</v>
      </c>
      <c r="Q19" s="39">
        <v>45537</v>
      </c>
      <c r="R19" s="38">
        <v>16.629066666666667</v>
      </c>
      <c r="S19" s="38">
        <v>16.303566666666661</v>
      </c>
      <c r="T19" s="38">
        <v>91.951999999999998</v>
      </c>
    </row>
    <row r="20" spans="1:20" x14ac:dyDescent="0.2">
      <c r="A20" s="2" t="s">
        <v>31</v>
      </c>
      <c r="B20" s="38">
        <v>11.007548387096776</v>
      </c>
      <c r="C20" s="38">
        <v>18.385806451612908</v>
      </c>
      <c r="D20" s="38">
        <v>14.1408064516129</v>
      </c>
      <c r="E20" s="38">
        <v>28.59</v>
      </c>
      <c r="F20" s="39">
        <v>45567</v>
      </c>
      <c r="G20" s="38">
        <v>3.1680000000000001</v>
      </c>
      <c r="H20" s="39">
        <v>45586</v>
      </c>
      <c r="I20" s="38">
        <v>60.903870967741945</v>
      </c>
      <c r="J20" s="38">
        <v>381.077</v>
      </c>
      <c r="K20" s="38">
        <v>4.4488709677419358</v>
      </c>
      <c r="L20" s="38">
        <v>28.81</v>
      </c>
      <c r="M20" s="39">
        <v>45591</v>
      </c>
      <c r="N20" s="38">
        <v>66.665000000000006</v>
      </c>
      <c r="O20" s="40">
        <v>14</v>
      </c>
      <c r="P20" s="38">
        <v>12.935</v>
      </c>
      <c r="Q20" s="39">
        <v>45594</v>
      </c>
      <c r="R20" s="38">
        <v>13.915870967741933</v>
      </c>
      <c r="S20" s="38">
        <v>14.143903225806454</v>
      </c>
      <c r="T20" s="38">
        <v>83.223999999999975</v>
      </c>
    </row>
    <row r="21" spans="1:20" x14ac:dyDescent="0.2">
      <c r="A21" s="2" t="s">
        <v>32</v>
      </c>
      <c r="B21" s="38">
        <v>4.9338000000000006</v>
      </c>
      <c r="C21" s="38">
        <v>11.102200000000002</v>
      </c>
      <c r="D21" s="38">
        <v>7.7762999999999973</v>
      </c>
      <c r="E21" s="38">
        <v>18.420000000000002</v>
      </c>
      <c r="F21" s="39">
        <v>45614</v>
      </c>
      <c r="G21" s="38">
        <v>-0.83</v>
      </c>
      <c r="H21" s="39">
        <v>45619</v>
      </c>
      <c r="I21" s="38">
        <v>77.390866666666668</v>
      </c>
      <c r="J21" s="38">
        <v>228.47300000000001</v>
      </c>
      <c r="K21" s="38">
        <v>5.9729999999999999</v>
      </c>
      <c r="L21" s="38">
        <v>36.46</v>
      </c>
      <c r="M21" s="39">
        <v>45600</v>
      </c>
      <c r="N21" s="38">
        <v>67.063000000000002</v>
      </c>
      <c r="O21" s="40">
        <v>17</v>
      </c>
      <c r="P21" s="38">
        <v>21.094000000000001</v>
      </c>
      <c r="Q21" s="39">
        <v>45626</v>
      </c>
      <c r="R21" s="38">
        <v>9.4073999999999991</v>
      </c>
      <c r="S21" s="38">
        <v>9.9198333333333331</v>
      </c>
      <c r="T21" s="38">
        <v>45.63</v>
      </c>
    </row>
    <row r="22" spans="1:20" ht="13.5" thickBot="1" x14ac:dyDescent="0.25">
      <c r="A22" s="11" t="s">
        <v>33</v>
      </c>
      <c r="B22" s="12">
        <v>2.3914516129032255</v>
      </c>
      <c r="C22" s="12">
        <v>8.8767096774193543</v>
      </c>
      <c r="D22" s="12">
        <v>5.5373870967741938</v>
      </c>
      <c r="E22" s="12">
        <v>15.45</v>
      </c>
      <c r="F22" s="26">
        <v>45637</v>
      </c>
      <c r="G22" s="12">
        <v>-1.843</v>
      </c>
      <c r="H22" s="26">
        <v>45631</v>
      </c>
      <c r="I22" s="12">
        <v>70.005064516129039</v>
      </c>
      <c r="J22" s="12">
        <v>188.708</v>
      </c>
      <c r="K22" s="12">
        <v>4.3412258064516127</v>
      </c>
      <c r="L22" s="12">
        <v>23.72</v>
      </c>
      <c r="M22" s="26">
        <v>45638</v>
      </c>
      <c r="N22" s="12">
        <v>26.666000000000004</v>
      </c>
      <c r="O22" s="13">
        <v>14</v>
      </c>
      <c r="P22" s="12">
        <v>6.766</v>
      </c>
      <c r="Q22" s="26">
        <v>45646</v>
      </c>
      <c r="R22" s="12">
        <v>6.5046129032258069</v>
      </c>
      <c r="S22" s="12">
        <v>7.1436451612903227</v>
      </c>
      <c r="T22" s="12">
        <v>36.849999999999994</v>
      </c>
    </row>
    <row r="23" spans="1:20" ht="13.5" thickTop="1" x14ac:dyDescent="0.2">
      <c r="A23" s="2" t="s">
        <v>45</v>
      </c>
      <c r="B23" s="38">
        <v>6.7143469918074752</v>
      </c>
      <c r="C23" s="38">
        <v>14.836305645161291</v>
      </c>
      <c r="D23" s="38">
        <v>10.363290156169995</v>
      </c>
      <c r="E23" s="38">
        <v>35.380000000000003</v>
      </c>
      <c r="F23" s="39">
        <v>45162</v>
      </c>
      <c r="G23" s="38">
        <v>-7.274</v>
      </c>
      <c r="H23" s="39">
        <v>44984</v>
      </c>
      <c r="I23" s="38">
        <v>70.90873115719404</v>
      </c>
      <c r="J23" s="38">
        <v>5433.893</v>
      </c>
      <c r="K23" s="38">
        <v>3.6508484831029189</v>
      </c>
      <c r="L23" s="38">
        <v>40.57</v>
      </c>
      <c r="M23" s="39">
        <v>44943</v>
      </c>
      <c r="N23" s="38">
        <v>553.43300000000011</v>
      </c>
      <c r="O23" s="40">
        <v>162</v>
      </c>
      <c r="P23" s="38">
        <v>21.094000000000001</v>
      </c>
      <c r="Q23" s="39">
        <v>45171</v>
      </c>
      <c r="R23" s="38">
        <v>11.456534203789042</v>
      </c>
      <c r="S23" s="38">
        <v>11.234715981822836</v>
      </c>
      <c r="T23" s="38">
        <v>993.22499999999991</v>
      </c>
    </row>
    <row r="26" spans="1:20" x14ac:dyDescent="0.2">
      <c r="A26" s="17" t="s">
        <v>34</v>
      </c>
      <c r="B26" s="17"/>
      <c r="C26" s="17"/>
    </row>
    <row r="28" spans="1:20" x14ac:dyDescent="0.2">
      <c r="B28" s="1" t="s">
        <v>35</v>
      </c>
      <c r="F28" s="1">
        <v>-0.83</v>
      </c>
      <c r="G28" s="1" t="s">
        <v>17</v>
      </c>
      <c r="H28" s="24">
        <v>45253</v>
      </c>
      <c r="I28" s="18"/>
    </row>
    <row r="29" spans="1:20" x14ac:dyDescent="0.2">
      <c r="B29" s="1" t="s">
        <v>36</v>
      </c>
      <c r="F29" s="1">
        <v>-1.5740000000000001</v>
      </c>
      <c r="G29" s="1" t="s">
        <v>17</v>
      </c>
      <c r="H29" s="24">
        <v>45029</v>
      </c>
      <c r="I29" s="18"/>
    </row>
    <row r="30" spans="1:20" x14ac:dyDescent="0.2">
      <c r="B30" s="1" t="s">
        <v>37</v>
      </c>
      <c r="F30" s="9">
        <v>223</v>
      </c>
      <c r="G30" s="1" t="s">
        <v>38</v>
      </c>
    </row>
    <row r="32" spans="1:20" x14ac:dyDescent="0.2">
      <c r="A32" s="17" t="s">
        <v>39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40</v>
      </c>
      <c r="D34" s="41">
        <v>0</v>
      </c>
      <c r="E34" s="1" t="s">
        <v>17</v>
      </c>
      <c r="F34" s="8">
        <v>15</v>
      </c>
      <c r="G34" s="1" t="s">
        <v>38</v>
      </c>
    </row>
    <row r="35" spans="2:7" x14ac:dyDescent="0.2">
      <c r="B35" s="1">
        <v>-2.5</v>
      </c>
      <c r="C35" s="1" t="s">
        <v>41</v>
      </c>
      <c r="D35" s="41">
        <v>-1</v>
      </c>
      <c r="E35" s="1" t="s">
        <v>17</v>
      </c>
      <c r="F35" s="8">
        <v>11</v>
      </c>
      <c r="G35" s="1" t="s">
        <v>38</v>
      </c>
    </row>
    <row r="36" spans="2:7" x14ac:dyDescent="0.2">
      <c r="B36" s="8">
        <v>-5</v>
      </c>
      <c r="C36" s="8" t="s">
        <v>41</v>
      </c>
      <c r="D36" s="41">
        <v>-2.5</v>
      </c>
      <c r="E36" s="1" t="s">
        <v>17</v>
      </c>
      <c r="F36" s="8">
        <v>18</v>
      </c>
      <c r="G36" s="1" t="s">
        <v>38</v>
      </c>
    </row>
    <row r="37" spans="2:7" x14ac:dyDescent="0.2">
      <c r="C37" s="8" t="s">
        <v>42</v>
      </c>
      <c r="D37" s="41">
        <v>-5</v>
      </c>
      <c r="E37" s="1" t="s">
        <v>17</v>
      </c>
      <c r="F37" s="8">
        <v>9</v>
      </c>
      <c r="G37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-2.3932258064516128</v>
      </c>
      <c r="C11" s="10">
        <v>2.1806451612903226</v>
      </c>
      <c r="D11" s="10">
        <v>-0.14419354838709686</v>
      </c>
      <c r="E11" s="10">
        <v>8.01</v>
      </c>
      <c r="F11" s="25">
        <v>42027</v>
      </c>
      <c r="G11" s="10">
        <v>-8.49</v>
      </c>
      <c r="H11" s="25">
        <v>42033</v>
      </c>
      <c r="I11" s="10">
        <v>90.142580645161303</v>
      </c>
      <c r="J11" s="10">
        <v>180.58</v>
      </c>
      <c r="K11" s="10">
        <v>3.2793333333333332</v>
      </c>
      <c r="L11" s="10">
        <v>19.05</v>
      </c>
      <c r="M11" s="25">
        <v>42005</v>
      </c>
      <c r="N11" s="10">
        <v>23.41</v>
      </c>
      <c r="O11" s="23">
        <v>16</v>
      </c>
      <c r="P11" s="10">
        <v>4.55</v>
      </c>
      <c r="Q11" s="25">
        <v>42011</v>
      </c>
      <c r="R11" s="10">
        <v>1.982258064516129</v>
      </c>
      <c r="S11" s="10">
        <v>16.433697101814886</v>
      </c>
    </row>
    <row r="12" spans="1:19" x14ac:dyDescent="0.2">
      <c r="A12" s="2" t="s">
        <v>23</v>
      </c>
      <c r="B12" s="10">
        <v>-1.7446428571428569</v>
      </c>
      <c r="C12" s="10">
        <v>4.22</v>
      </c>
      <c r="D12" s="10">
        <v>1.098571428571429</v>
      </c>
      <c r="E12" s="10">
        <v>12.38</v>
      </c>
      <c r="F12" s="25">
        <v>41683</v>
      </c>
      <c r="G12" s="10">
        <v>-7.41</v>
      </c>
      <c r="H12" s="25">
        <v>41698</v>
      </c>
      <c r="I12" s="10">
        <v>75.144999999999996</v>
      </c>
      <c r="J12" s="10">
        <v>279.99</v>
      </c>
      <c r="K12" s="10">
        <v>4.7146428571428558</v>
      </c>
      <c r="L12" s="10">
        <v>37.020000000000003</v>
      </c>
      <c r="M12" s="25">
        <v>41689</v>
      </c>
      <c r="N12" s="10">
        <v>14.31</v>
      </c>
      <c r="O12" s="23">
        <v>10</v>
      </c>
      <c r="P12" s="10">
        <v>4.16</v>
      </c>
      <c r="Q12" s="25">
        <v>41688</v>
      </c>
      <c r="R12" s="10">
        <v>2.2757142857142854</v>
      </c>
      <c r="S12" s="10">
        <v>35.788824463663097</v>
      </c>
    </row>
    <row r="13" spans="1:19" x14ac:dyDescent="0.2">
      <c r="A13" s="2" t="s">
        <v>24</v>
      </c>
      <c r="B13" s="10">
        <v>2.7548387096774194</v>
      </c>
      <c r="C13" s="10">
        <v>9.8035483870967735</v>
      </c>
      <c r="D13" s="10">
        <v>5.9632258064516135</v>
      </c>
      <c r="E13" s="10">
        <v>18.38</v>
      </c>
      <c r="F13" s="25">
        <v>41724</v>
      </c>
      <c r="G13" s="10">
        <v>-5.93</v>
      </c>
      <c r="H13" s="25">
        <v>41703</v>
      </c>
      <c r="I13" s="10">
        <v>72.241612903225814</v>
      </c>
      <c r="J13" s="10">
        <v>456.15</v>
      </c>
      <c r="K13" s="10">
        <v>6.9770967741935479</v>
      </c>
      <c r="L13" s="10">
        <v>31.34</v>
      </c>
      <c r="M13" s="25">
        <v>41722</v>
      </c>
      <c r="N13" s="10">
        <v>39.17</v>
      </c>
      <c r="O13" s="23">
        <v>17</v>
      </c>
      <c r="P13" s="10">
        <v>7.74</v>
      </c>
      <c r="Q13" s="25">
        <v>41716</v>
      </c>
      <c r="R13" s="10">
        <v>5.152903225806452</v>
      </c>
      <c r="S13" s="10">
        <v>70.699285311928577</v>
      </c>
    </row>
    <row r="14" spans="1:19" x14ac:dyDescent="0.2">
      <c r="A14" s="2" t="s">
        <v>25</v>
      </c>
      <c r="B14" s="10">
        <v>3.2793333333333332</v>
      </c>
      <c r="C14" s="10">
        <v>10.929333333333336</v>
      </c>
      <c r="D14" s="10">
        <v>6.8109999999999982</v>
      </c>
      <c r="E14" s="10">
        <v>17.37</v>
      </c>
      <c r="F14" s="25">
        <v>41733</v>
      </c>
      <c r="G14" s="10">
        <v>-4.3099999999999996</v>
      </c>
      <c r="H14" s="25">
        <v>41740</v>
      </c>
      <c r="I14" s="10">
        <v>80.157333333333341</v>
      </c>
      <c r="J14" s="10">
        <v>500.15</v>
      </c>
      <c r="K14" s="10">
        <v>3.1993333333333331</v>
      </c>
      <c r="L14" s="10">
        <v>22.76</v>
      </c>
      <c r="M14" s="25">
        <v>41744</v>
      </c>
      <c r="N14" s="10">
        <v>92.35</v>
      </c>
      <c r="O14" s="23">
        <v>18</v>
      </c>
      <c r="P14" s="10">
        <v>50.27</v>
      </c>
      <c r="Q14" s="25">
        <v>41746</v>
      </c>
      <c r="R14" s="10">
        <v>8.6386666666666656</v>
      </c>
      <c r="S14" s="10">
        <v>69.480265557478518</v>
      </c>
    </row>
    <row r="15" spans="1:19" x14ac:dyDescent="0.2">
      <c r="A15" s="2" t="s">
        <v>26</v>
      </c>
      <c r="B15" s="10">
        <v>7.1664516129032254</v>
      </c>
      <c r="C15" s="10">
        <v>16.063870967741931</v>
      </c>
      <c r="D15" s="10">
        <v>11.596774193548388</v>
      </c>
      <c r="E15" s="10">
        <v>24.42</v>
      </c>
      <c r="F15" s="25">
        <v>41776</v>
      </c>
      <c r="G15" s="10">
        <v>1.01</v>
      </c>
      <c r="H15" s="25">
        <v>41789</v>
      </c>
      <c r="I15" s="10">
        <v>70.965483870967716</v>
      </c>
      <c r="J15" s="10">
        <v>707.07</v>
      </c>
      <c r="K15" s="10">
        <v>2.8677419354838709</v>
      </c>
      <c r="L15" s="10">
        <v>19.97</v>
      </c>
      <c r="M15" s="25">
        <v>41780</v>
      </c>
      <c r="N15" s="10">
        <v>23.99</v>
      </c>
      <c r="O15" s="23">
        <v>9</v>
      </c>
      <c r="P15" s="10">
        <v>11.29</v>
      </c>
      <c r="Q15" s="25">
        <v>41765</v>
      </c>
      <c r="R15" s="10">
        <v>12.611290322580647</v>
      </c>
      <c r="S15" s="10">
        <v>113.42935004770119</v>
      </c>
    </row>
    <row r="16" spans="1:19" x14ac:dyDescent="0.2">
      <c r="A16" s="2" t="s">
        <v>27</v>
      </c>
      <c r="B16" s="10">
        <v>10.615333333333332</v>
      </c>
      <c r="C16" s="10">
        <v>19.964333333333336</v>
      </c>
      <c r="D16" s="10">
        <v>14.966666666666665</v>
      </c>
      <c r="E16" s="10">
        <v>25.43</v>
      </c>
      <c r="F16" s="25">
        <v>41797</v>
      </c>
      <c r="G16" s="10">
        <v>1.22</v>
      </c>
      <c r="H16" s="25">
        <v>41791</v>
      </c>
      <c r="I16" s="10">
        <v>70.65566666666669</v>
      </c>
      <c r="J16" s="10">
        <v>671.6</v>
      </c>
      <c r="K16" s="10">
        <v>2.3223333333333329</v>
      </c>
      <c r="L16" s="10">
        <v>18.52</v>
      </c>
      <c r="M16" s="25">
        <v>41800</v>
      </c>
      <c r="N16" s="10">
        <v>94.298000000000016</v>
      </c>
      <c r="O16" s="23">
        <v>18</v>
      </c>
      <c r="P16" s="10">
        <v>24.55</v>
      </c>
      <c r="Q16" s="25">
        <v>41806</v>
      </c>
      <c r="R16" s="10">
        <v>16.367999999999999</v>
      </c>
      <c r="S16" s="10">
        <v>123.94021316351184</v>
      </c>
    </row>
    <row r="17" spans="1:19" x14ac:dyDescent="0.2">
      <c r="A17" s="2" t="s">
        <v>28</v>
      </c>
      <c r="B17" s="10">
        <v>13.305806451612904</v>
      </c>
      <c r="C17" s="10">
        <v>23.427419354838708</v>
      </c>
      <c r="D17" s="10">
        <v>18.010967741935477</v>
      </c>
      <c r="E17" s="10">
        <v>27.84</v>
      </c>
      <c r="F17" s="25">
        <v>41830</v>
      </c>
      <c r="G17" s="10">
        <v>8.01</v>
      </c>
      <c r="H17" s="25">
        <v>41826</v>
      </c>
      <c r="I17" s="10">
        <v>75.095483870967755</v>
      </c>
      <c r="J17" s="10">
        <v>709.3</v>
      </c>
      <c r="K17" s="10">
        <v>2.2325806451612902</v>
      </c>
      <c r="L17" s="10">
        <v>29.36</v>
      </c>
      <c r="M17" s="25">
        <v>41825</v>
      </c>
      <c r="N17" s="10">
        <v>110.51</v>
      </c>
      <c r="O17" s="23">
        <v>11</v>
      </c>
      <c r="P17" s="10">
        <v>64.349999999999994</v>
      </c>
      <c r="Q17" s="25">
        <v>41847</v>
      </c>
      <c r="R17" s="10">
        <v>19.113870967741935</v>
      </c>
      <c r="S17" s="10">
        <v>137.19907853306003</v>
      </c>
    </row>
    <row r="18" spans="1:19" x14ac:dyDescent="0.2">
      <c r="A18" s="2" t="s">
        <v>29</v>
      </c>
      <c r="B18" s="10">
        <v>9.185806451612903</v>
      </c>
      <c r="C18" s="10">
        <v>18.441612903225806</v>
      </c>
      <c r="D18" s="10">
        <v>13.319032258064516</v>
      </c>
      <c r="E18" s="10">
        <v>24.21</v>
      </c>
      <c r="F18" s="25">
        <v>41882</v>
      </c>
      <c r="G18" s="10">
        <v>6.67</v>
      </c>
      <c r="H18" s="25">
        <v>41863</v>
      </c>
      <c r="I18" s="10">
        <v>76.707741935483867</v>
      </c>
      <c r="J18" s="10">
        <v>657.68</v>
      </c>
      <c r="K18" s="10">
        <v>2.8748387096774195</v>
      </c>
      <c r="L18" s="10">
        <v>16.09</v>
      </c>
      <c r="M18" s="25">
        <v>41869</v>
      </c>
      <c r="N18" s="10">
        <v>15.67</v>
      </c>
      <c r="O18" s="23">
        <v>12</v>
      </c>
      <c r="P18" s="10">
        <v>7.53</v>
      </c>
      <c r="Q18" s="25">
        <v>41868</v>
      </c>
      <c r="R18" s="10">
        <v>16.690645161290327</v>
      </c>
      <c r="S18" s="10">
        <v>107.94981688048469</v>
      </c>
    </row>
    <row r="19" spans="1:19" x14ac:dyDescent="0.2">
      <c r="A19" s="2" t="s">
        <v>30</v>
      </c>
      <c r="B19" s="10">
        <v>12.113000000000001</v>
      </c>
      <c r="C19" s="10">
        <v>19.858999999999995</v>
      </c>
      <c r="D19" s="10">
        <v>15.706333333333335</v>
      </c>
      <c r="E19" s="10">
        <v>27.9</v>
      </c>
      <c r="F19" s="25">
        <v>41887</v>
      </c>
      <c r="G19" s="10">
        <v>5.33</v>
      </c>
      <c r="H19" s="25">
        <v>41897</v>
      </c>
      <c r="I19" s="10">
        <v>63.67</v>
      </c>
      <c r="J19" s="10">
        <v>457.48</v>
      </c>
      <c r="K19" s="10">
        <v>3.203333333333334</v>
      </c>
      <c r="L19" s="10">
        <v>19.68</v>
      </c>
      <c r="M19" s="25">
        <v>41903</v>
      </c>
      <c r="N19" s="10">
        <v>52.48</v>
      </c>
      <c r="O19" s="23">
        <v>13</v>
      </c>
      <c r="P19" s="10">
        <v>15.64</v>
      </c>
      <c r="Q19" s="25">
        <v>41893</v>
      </c>
      <c r="R19" s="10">
        <v>15.560666666666664</v>
      </c>
      <c r="S19" s="10">
        <v>98.347337802319984</v>
      </c>
    </row>
    <row r="20" spans="1:19" x14ac:dyDescent="0.2">
      <c r="A20" s="2" t="s">
        <v>31</v>
      </c>
      <c r="B20" s="10">
        <v>9.6596774193548409</v>
      </c>
      <c r="C20" s="10">
        <v>16.261290322580642</v>
      </c>
      <c r="D20" s="10">
        <v>12.622258064516128</v>
      </c>
      <c r="E20" s="10">
        <v>23.2</v>
      </c>
      <c r="F20" s="25">
        <v>41941</v>
      </c>
      <c r="G20" s="10">
        <v>4.25</v>
      </c>
      <c r="H20" s="25">
        <v>41925</v>
      </c>
      <c r="I20" s="10">
        <v>71.077096774193549</v>
      </c>
      <c r="J20" s="10">
        <v>339.61</v>
      </c>
      <c r="K20" s="10">
        <v>4.2187096774193549</v>
      </c>
      <c r="L20" s="10">
        <v>25.07</v>
      </c>
      <c r="M20" s="25">
        <v>41937</v>
      </c>
      <c r="N20" s="10">
        <v>57.63</v>
      </c>
      <c r="O20" s="23">
        <v>17</v>
      </c>
      <c r="P20" s="10">
        <v>11.68</v>
      </c>
      <c r="Q20" s="25">
        <v>41929</v>
      </c>
      <c r="R20" s="10">
        <v>12.316129032258065</v>
      </c>
      <c r="S20" s="10">
        <v>69.512740538714425</v>
      </c>
    </row>
    <row r="21" spans="1:19" x14ac:dyDescent="0.2">
      <c r="A21" s="2" t="s">
        <v>32</v>
      </c>
      <c r="B21" s="10">
        <v>5.3243333333333327</v>
      </c>
      <c r="C21" s="10">
        <v>11.01933333333333</v>
      </c>
      <c r="D21" s="10">
        <v>7.95</v>
      </c>
      <c r="E21" s="10">
        <v>16.82</v>
      </c>
      <c r="F21" s="25">
        <v>41953</v>
      </c>
      <c r="G21" s="10">
        <v>0.82</v>
      </c>
      <c r="H21" s="25">
        <v>41972</v>
      </c>
      <c r="I21" s="10">
        <v>77.237333333333325</v>
      </c>
      <c r="J21" s="10">
        <v>234.67</v>
      </c>
      <c r="K21" s="10">
        <v>4.4039999999999999</v>
      </c>
      <c r="L21" s="10">
        <v>30.48</v>
      </c>
      <c r="M21" s="25">
        <v>41967</v>
      </c>
      <c r="N21" s="10">
        <v>53.45</v>
      </c>
      <c r="O21" s="23">
        <v>15</v>
      </c>
      <c r="P21" s="10">
        <v>10.49</v>
      </c>
      <c r="Q21" s="25">
        <v>41967</v>
      </c>
      <c r="R21" s="10">
        <v>9.2216666666666676</v>
      </c>
      <c r="S21" s="10">
        <v>40.050384963140765</v>
      </c>
    </row>
    <row r="22" spans="1:19" ht="13.5" thickBot="1" x14ac:dyDescent="0.25">
      <c r="A22" s="11" t="s">
        <v>33</v>
      </c>
      <c r="B22" s="12">
        <v>0.35806451612903206</v>
      </c>
      <c r="C22" s="12">
        <v>6.1977419354838714</v>
      </c>
      <c r="D22" s="12">
        <v>3.1374193548387104</v>
      </c>
      <c r="E22" s="12">
        <v>13.26</v>
      </c>
      <c r="F22" s="26">
        <v>41977</v>
      </c>
      <c r="G22" s="12">
        <v>-5.39</v>
      </c>
      <c r="H22" s="26">
        <v>41996</v>
      </c>
      <c r="I22" s="12">
        <v>73.212903225806443</v>
      </c>
      <c r="J22" s="12">
        <v>184.88</v>
      </c>
      <c r="K22" s="12">
        <v>3.8319354838709674</v>
      </c>
      <c r="L22" s="12">
        <v>25.56</v>
      </c>
      <c r="M22" s="26">
        <v>41981</v>
      </c>
      <c r="N22" s="12">
        <v>26.33</v>
      </c>
      <c r="O22" s="13">
        <v>13</v>
      </c>
      <c r="P22" s="12">
        <v>4.95</v>
      </c>
      <c r="Q22" s="26">
        <v>41978</v>
      </c>
      <c r="R22" s="12">
        <v>4.1077419354838698</v>
      </c>
      <c r="S22" s="12">
        <v>29.935356552606191</v>
      </c>
    </row>
    <row r="23" spans="1:19" ht="13.5" thickTop="1" x14ac:dyDescent="0.2">
      <c r="A23" s="2" t="s">
        <v>45</v>
      </c>
      <c r="B23" s="10">
        <v>5.8020647081413221</v>
      </c>
      <c r="C23" s="10">
        <v>13.197344086021502</v>
      </c>
      <c r="D23" s="10">
        <v>9.2531712749615966</v>
      </c>
      <c r="E23" s="10">
        <v>27.9</v>
      </c>
      <c r="F23" s="25">
        <v>38965</v>
      </c>
      <c r="G23" s="10">
        <v>-8.49</v>
      </c>
      <c r="H23" s="25">
        <v>38746</v>
      </c>
      <c r="I23" s="10">
        <v>74.692353046594988</v>
      </c>
      <c r="J23" s="10">
        <v>5379.16</v>
      </c>
      <c r="K23" s="10">
        <v>3.6771566180235524</v>
      </c>
      <c r="L23" s="10">
        <v>37.020000000000003</v>
      </c>
      <c r="M23" s="25">
        <v>38767</v>
      </c>
      <c r="N23" s="10">
        <v>603.59800000000007</v>
      </c>
      <c r="O23" s="23">
        <v>169</v>
      </c>
      <c r="P23" s="10">
        <v>64.349999999999994</v>
      </c>
      <c r="Q23" s="25">
        <v>38925</v>
      </c>
      <c r="R23" s="10">
        <v>10.336629416282642</v>
      </c>
      <c r="S23" s="10">
        <v>912.76635091642424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-0.47</v>
      </c>
      <c r="G28" s="1" t="s">
        <v>17</v>
      </c>
      <c r="H28" s="24">
        <v>39056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-1.54</v>
      </c>
      <c r="G29" s="1" t="s">
        <v>17</v>
      </c>
      <c r="H29" s="24">
        <v>38837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218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31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12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G21" sqref="G21"/>
    </sheetView>
  </sheetViews>
  <sheetFormatPr baseColWidth="10" defaultRowHeight="12.75" x14ac:dyDescent="0.2"/>
  <cols>
    <col min="2" max="2" width="7.140625" customWidth="1"/>
    <col min="3" max="3" width="7.5703125" bestFit="1" customWidth="1"/>
    <col min="4" max="4" width="6" bestFit="1" customWidth="1"/>
    <col min="5" max="5" width="7.5703125" bestFit="1" customWidth="1"/>
    <col min="6" max="6" width="5.28515625" bestFit="1" customWidth="1"/>
    <col min="7" max="7" width="7.5703125" bestFit="1" customWidth="1"/>
    <col min="8" max="8" width="6.42578125" bestFit="1" customWidth="1"/>
    <col min="9" max="10" width="5.7109375" bestFit="1" customWidth="1"/>
    <col min="11" max="11" width="7.5703125" bestFit="1" customWidth="1"/>
    <col min="12" max="12" width="7.42578125" bestFit="1" customWidth="1"/>
    <col min="13" max="13" width="7.5703125" bestFit="1" customWidth="1"/>
    <col min="14" max="14" width="5.7109375" bestFit="1" customWidth="1"/>
    <col min="15" max="15" width="7.5703125" bestFit="1" customWidth="1"/>
    <col min="16" max="16" width="5.5703125" bestFit="1" customWidth="1"/>
    <col min="17" max="17" width="7.5703125" bestFit="1" customWidth="1"/>
    <col min="18" max="21" width="7.5703125" customWidth="1"/>
    <col min="22" max="22" width="5.7109375" bestFit="1" customWidth="1"/>
    <col min="23" max="23" width="7.5703125" bestFit="1" customWidth="1"/>
  </cols>
  <sheetData>
    <row r="1" spans="1:26" x14ac:dyDescent="0.2">
      <c r="A1" s="1"/>
      <c r="B1" s="2" t="s">
        <v>59</v>
      </c>
      <c r="C1" s="2">
        <v>2006</v>
      </c>
      <c r="D1" s="2" t="s">
        <v>58</v>
      </c>
      <c r="E1" s="33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x14ac:dyDescent="0.2">
      <c r="A2" s="1"/>
      <c r="B2" s="2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x14ac:dyDescent="0.2">
      <c r="B3" s="3" t="s">
        <v>2</v>
      </c>
      <c r="C3" s="3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1"/>
      <c r="T4" s="1"/>
      <c r="U4" s="1"/>
      <c r="V4" s="1"/>
      <c r="W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1"/>
      <c r="P5" s="1"/>
      <c r="Q5" s="1"/>
      <c r="R5" s="1"/>
      <c r="S5" s="1"/>
      <c r="T5" s="1"/>
      <c r="U5" s="1"/>
      <c r="V5" s="1"/>
      <c r="W5" s="1"/>
    </row>
    <row r="6" spans="1:26" x14ac:dyDescent="0.2">
      <c r="A6" s="1"/>
      <c r="B6" s="2" t="s">
        <v>43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1"/>
      <c r="P6" s="1"/>
      <c r="Q6" s="1"/>
      <c r="R6" s="1"/>
      <c r="S6" s="1"/>
      <c r="T6" s="1"/>
      <c r="U6" s="1"/>
      <c r="V6" s="1"/>
      <c r="W6" s="1"/>
      <c r="Y6" s="3" t="s">
        <v>67</v>
      </c>
    </row>
    <row r="7" spans="1:26" x14ac:dyDescent="0.2">
      <c r="A7" s="2"/>
      <c r="B7" s="2" t="s">
        <v>50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/>
    </row>
    <row r="9" spans="1:26" x14ac:dyDescent="0.2">
      <c r="A9" s="1"/>
      <c r="B9" s="5" t="s">
        <v>3</v>
      </c>
      <c r="C9" s="5"/>
      <c r="D9" s="5" t="s">
        <v>4</v>
      </c>
      <c r="E9" s="5"/>
      <c r="F9" s="5" t="s">
        <v>5</v>
      </c>
      <c r="G9" s="27"/>
      <c r="H9" s="28" t="s">
        <v>6</v>
      </c>
      <c r="I9" s="28" t="s">
        <v>8</v>
      </c>
      <c r="J9" s="5" t="s">
        <v>9</v>
      </c>
      <c r="K9" s="5"/>
      <c r="L9" s="5" t="s">
        <v>10</v>
      </c>
      <c r="M9" s="5"/>
      <c r="N9" s="5" t="s">
        <v>11</v>
      </c>
      <c r="O9" s="5"/>
      <c r="P9" s="5" t="s">
        <v>13</v>
      </c>
      <c r="Q9" s="5"/>
      <c r="R9" s="5" t="s">
        <v>63</v>
      </c>
      <c r="S9" s="5"/>
      <c r="T9" s="5" t="s">
        <v>64</v>
      </c>
      <c r="U9" s="5"/>
      <c r="V9" s="5" t="s">
        <v>16</v>
      </c>
      <c r="W9" s="1"/>
      <c r="Y9" s="28" t="s">
        <v>68</v>
      </c>
      <c r="Z9" s="28" t="s">
        <v>69</v>
      </c>
    </row>
    <row r="10" spans="1:26" x14ac:dyDescent="0.2">
      <c r="A10" s="6"/>
      <c r="B10" s="7" t="s">
        <v>17</v>
      </c>
      <c r="C10" s="29" t="s">
        <v>48</v>
      </c>
      <c r="D10" s="7" t="s">
        <v>17</v>
      </c>
      <c r="E10" s="29" t="s">
        <v>48</v>
      </c>
      <c r="F10" s="7" t="s">
        <v>17</v>
      </c>
      <c r="G10" s="29" t="s">
        <v>48</v>
      </c>
      <c r="H10" s="30" t="s">
        <v>49</v>
      </c>
      <c r="I10" s="30" t="s">
        <v>49</v>
      </c>
      <c r="J10" s="7" t="s">
        <v>18</v>
      </c>
      <c r="K10" s="29" t="s">
        <v>48</v>
      </c>
      <c r="L10" s="7" t="s">
        <v>19</v>
      </c>
      <c r="M10" s="29" t="s">
        <v>48</v>
      </c>
      <c r="N10" s="7" t="s">
        <v>20</v>
      </c>
      <c r="O10" s="29" t="s">
        <v>48</v>
      </c>
      <c r="P10" s="7" t="s">
        <v>21</v>
      </c>
      <c r="Q10" s="29" t="s">
        <v>48</v>
      </c>
      <c r="R10" s="29"/>
      <c r="S10" s="29" t="s">
        <v>48</v>
      </c>
      <c r="T10" s="7" t="s">
        <v>17</v>
      </c>
      <c r="U10" s="29" t="s">
        <v>48</v>
      </c>
      <c r="V10" s="7" t="s">
        <v>21</v>
      </c>
      <c r="W10" s="29" t="s">
        <v>48</v>
      </c>
      <c r="Y10" s="42" t="s">
        <v>70</v>
      </c>
      <c r="Z10" s="42" t="s">
        <v>70</v>
      </c>
    </row>
    <row r="11" spans="1:26" x14ac:dyDescent="0.2">
      <c r="A11" s="2" t="s">
        <v>22</v>
      </c>
      <c r="B11" s="4">
        <f>AVERAGE('2006:2023'!B11)</f>
        <v>0.10767741935483863</v>
      </c>
      <c r="C11" s="32">
        <f>STDEV('2006:2023'!B11)/SQRT(1+E$1-C$1)</f>
        <v>0.32289582518416771</v>
      </c>
      <c r="D11" s="4">
        <f>AVERAGE('2006:2023'!C11)</f>
        <v>5.7938799283154125</v>
      </c>
      <c r="E11" s="32">
        <f>STDEV('2006:2023'!C11)/SQRT(1+E$1-C$1)</f>
        <v>0.40978438607804579</v>
      </c>
      <c r="F11" s="4">
        <f>AVERAGE('2006:2023'!D11)</f>
        <v>2.7302195231936923</v>
      </c>
      <c r="G11" s="32">
        <f>STDEV('2006:2023'!D11)/SQRT(1+E$1-C$1)</f>
        <v>0.35794794927980594</v>
      </c>
      <c r="H11" s="4">
        <f>MAX('2006:2023'!E11)</f>
        <v>17.579999999999998</v>
      </c>
      <c r="I11" s="4">
        <f>MIN('2006:2023'!G11)</f>
        <v>-9.5</v>
      </c>
      <c r="J11" s="4">
        <f>AVERAGE('2006:2023'!I11)</f>
        <v>78.044952889731988</v>
      </c>
      <c r="K11" s="32">
        <f>STDEV('2006:2023'!I11)/SQRT(1+E$1-C$1)</f>
        <v>1.5077573637526902</v>
      </c>
      <c r="L11" s="4">
        <f>AVERAGE('2006:2023'!J11)</f>
        <v>205.74416666666664</v>
      </c>
      <c r="M11" s="32">
        <f>STDEV('2006:2023'!J11)/SQRT(1+E$1-C$1)</f>
        <v>6.8952495304086936</v>
      </c>
      <c r="N11" s="4">
        <f>AVERAGE('2006:2023'!K11)</f>
        <v>4.891230143485684</v>
      </c>
      <c r="O11" s="32">
        <f>STDEV('2006:2023'!K11)/SQRT(1+E$1-C$1)</f>
        <v>0.26325404164395444</v>
      </c>
      <c r="P11" s="4">
        <f>AVERAGE('2006:2023'!N11)</f>
        <v>34.649888888888889</v>
      </c>
      <c r="Q11" s="32">
        <f>STDEV('2006:2023'!N11)/SQRT(1+E$1-C$1)</f>
        <v>4.6599655128523363</v>
      </c>
      <c r="R11" s="4">
        <f>AVERAGE('2006:2023'!O11)</f>
        <v>13.166666666666666</v>
      </c>
      <c r="S11" s="32">
        <f>STDEV('2006:2023'!O11)/SQRT(1+E$1-C$1)</f>
        <v>0.68241210020764143</v>
      </c>
      <c r="T11" s="4">
        <f>AVERAGE('2006:2023'!R11)</f>
        <v>3.6081775562524885</v>
      </c>
      <c r="U11" s="32">
        <f>STDEV('2006:2023'!R11)/SQRT(1+E$1-C$1)</f>
        <v>0.19252317668357438</v>
      </c>
      <c r="V11" s="4">
        <f>AVERAGE('2006:2023'!S11)</f>
        <v>31.316939764502617</v>
      </c>
      <c r="W11" s="32">
        <f>STDEV('2006:2023'!S11)/SQRT(1+E$1-C$1)</f>
        <v>2.1135117694569008</v>
      </c>
      <c r="Y11">
        <f>MAX('2006:2023'!N11)</f>
        <v>88.181999999999988</v>
      </c>
      <c r="Z11">
        <f>MIN('2006:2023'!N11)</f>
        <v>10.29</v>
      </c>
    </row>
    <row r="12" spans="1:26" x14ac:dyDescent="0.2">
      <c r="A12" s="2" t="s">
        <v>23</v>
      </c>
      <c r="B12" s="4">
        <f>AVERAGE('2006:2023'!B12)</f>
        <v>0.1357819039198348</v>
      </c>
      <c r="C12" s="32">
        <f>STDEV('2006:2023'!B12)/SQRT(1+E$1-C$1)</f>
        <v>0.55044252973092367</v>
      </c>
      <c r="D12" s="4">
        <f>AVERAGE('2006:2023'!C12)</f>
        <v>6.3469204559808015</v>
      </c>
      <c r="E12" s="32">
        <f>STDEV('2006:2023'!C12)/SQRT(1+E$1-C$1)</f>
        <v>0.70349211172588655</v>
      </c>
      <c r="F12" s="4">
        <f>AVERAGE('2006:2023'!D12)</f>
        <v>3.0432557615295255</v>
      </c>
      <c r="G12" s="32">
        <f>STDEV('2006:2023'!D12)/SQRT(1+E$1-C$1)</f>
        <v>0.61056448143429121</v>
      </c>
      <c r="H12" s="4">
        <f>MAX('2006:2023'!E12)</f>
        <v>18.5</v>
      </c>
      <c r="I12" s="4">
        <f>MIN('2006:2023'!G12)</f>
        <v>-10.59</v>
      </c>
      <c r="J12" s="4">
        <f>AVERAGE('2006:2023'!I12)</f>
        <v>76.917424280922404</v>
      </c>
      <c r="K12" s="32">
        <f>STDEV('2006:2023'!I12)/SQRT(1+E$1-C$1)</f>
        <v>2.0978976671847462</v>
      </c>
      <c r="L12" s="4">
        <f>AVERAGE('2006:2023'!J12)</f>
        <v>263.06</v>
      </c>
      <c r="M12" s="32">
        <f>STDEV('2006:2023'!J12)/SQRT(1+E$1-C$1)</f>
        <v>10.322833465900032</v>
      </c>
      <c r="N12" s="4">
        <f>AVERAGE('2006:2023'!K12)</f>
        <v>4.8111622715458928</v>
      </c>
      <c r="O12" s="32">
        <f>STDEV('2006:2023'!K12)/SQRT(1+E$1-C$1)</f>
        <v>0.32543775567406014</v>
      </c>
      <c r="P12" s="4">
        <f>AVERAGE('2006:2023'!N12)</f>
        <v>32.995055555555552</v>
      </c>
      <c r="Q12" s="32">
        <f>STDEV('2006:2023'!N12)/SQRT(1+E$1-C$1)</f>
        <v>5.4811531445432289</v>
      </c>
      <c r="R12" s="4">
        <f>AVERAGE('2006:2023'!O12)</f>
        <v>11.888888888888889</v>
      </c>
      <c r="S12" s="32">
        <f>STDEV('2006:2023'!O12)/SQRT(1+E$1-C$1)</f>
        <v>1.0568447579521973</v>
      </c>
      <c r="T12" s="4">
        <f>AVERAGE('2006:2023'!R12)</f>
        <v>3.6605721169173049</v>
      </c>
      <c r="U12" s="32">
        <f>STDEV('2006:2023'!R12)/SQRT(1+E$1-C$1)</f>
        <v>0.32298150958373095</v>
      </c>
      <c r="V12" s="4">
        <f>AVERAGE('2006:2023'!S12)</f>
        <v>35.863686532245339</v>
      </c>
      <c r="W12" s="32">
        <f>STDEV('2006:2023'!S12)/SQRT(1+E$1-C$1)</f>
        <v>3.3754576883620473</v>
      </c>
      <c r="Y12">
        <f>MAX('2006:2023'!N12)</f>
        <v>84.773999999999987</v>
      </c>
      <c r="Z12">
        <f>MIN('2006:2023'!N12)</f>
        <v>4.444</v>
      </c>
    </row>
    <row r="13" spans="1:26" x14ac:dyDescent="0.2">
      <c r="A13" s="2" t="s">
        <v>24</v>
      </c>
      <c r="B13" s="4">
        <f>AVERAGE('2006:2023'!B13)</f>
        <v>1.407899641577061</v>
      </c>
      <c r="C13" s="32">
        <f>STDEV('2006:2023'!B13)/SQRT(1+E$1-C$1)</f>
        <v>0.29935943167139223</v>
      </c>
      <c r="D13" s="4">
        <f>AVERAGE('2006:2023'!C13)</f>
        <v>8.5151433691756271</v>
      </c>
      <c r="E13" s="32">
        <f>STDEV('2006:2023'!C13)/SQRT(1+E$1-C$1)</f>
        <v>0.45046238550766787</v>
      </c>
      <c r="F13" s="4">
        <f>AVERAGE('2006:2023'!D13)</f>
        <v>4.693847226194106</v>
      </c>
      <c r="G13" s="32">
        <f>STDEV('2006:2023'!D13)/SQRT(1+E$1-C$1)</f>
        <v>0.37188928509893249</v>
      </c>
      <c r="H13" s="4">
        <f>MAX('2006:2023'!E13)</f>
        <v>21.06</v>
      </c>
      <c r="I13" s="4">
        <f>MIN('2006:2023'!G13)</f>
        <v>-8.56</v>
      </c>
      <c r="J13" s="4">
        <f>AVERAGE('2006:2023'!I13)</f>
        <v>75.104463837572126</v>
      </c>
      <c r="K13" s="32">
        <f>STDEV('2006:2023'!I13)/SQRT(1+E$1-C$1)</f>
        <v>1.9059295340335727</v>
      </c>
      <c r="L13" s="4">
        <f>AVERAGE('2006:2023'!J13)</f>
        <v>422.33505555555553</v>
      </c>
      <c r="M13" s="32">
        <f>STDEV('2006:2023'!J13)/SQRT(1+E$1-C$1)</f>
        <v>14.071074043409631</v>
      </c>
      <c r="N13" s="4">
        <f>AVERAGE('2006:2023'!K13)</f>
        <v>4.8055877150290485</v>
      </c>
      <c r="O13" s="32">
        <f>STDEV('2006:2023'!K13)/SQRT(1+E$1-C$1)</f>
        <v>0.29141882213506359</v>
      </c>
      <c r="P13" s="4">
        <f>AVERAGE('2006:2023'!N13)</f>
        <v>45.311499999999995</v>
      </c>
      <c r="Q13" s="32">
        <f>STDEV('2006:2023'!N13)/SQRT(1+E$1-C$1)</f>
        <v>6.5269997843297443</v>
      </c>
      <c r="R13" s="4">
        <f>AVERAGE('2006:2023'!O13)</f>
        <v>15.833333333333334</v>
      </c>
      <c r="S13" s="32">
        <f>STDEV('2006:2023'!O13)/SQRT(1+E$1-C$1)</f>
        <v>1.0671873729054751</v>
      </c>
      <c r="T13" s="4">
        <f>AVERAGE('2006:2023'!R13)</f>
        <v>5.1386375448028669</v>
      </c>
      <c r="U13" s="32">
        <f>STDEV('2006:2023'!R13)/SQRT(1+E$1-C$1)</f>
        <v>0.26495172767910163</v>
      </c>
      <c r="V13" s="4">
        <f>AVERAGE('2006:2023'!S13)</f>
        <v>56.127227877614999</v>
      </c>
      <c r="W13" s="32">
        <f>STDEV('2006:2023'!S13)/SQRT(1+E$1-C$1)</f>
        <v>3.9380758492674666</v>
      </c>
      <c r="Y13">
        <f>MAX('2006:2023'!N13)</f>
        <v>97.768000000000015</v>
      </c>
      <c r="Z13">
        <f>MIN('2006:2023'!N13)</f>
        <v>18.810000000000002</v>
      </c>
    </row>
    <row r="14" spans="1:26" x14ac:dyDescent="0.2">
      <c r="A14" s="2" t="s">
        <v>25</v>
      </c>
      <c r="B14" s="4">
        <f>AVERAGE('2006:2023'!B14)</f>
        <v>3.3779888888888894</v>
      </c>
      <c r="C14" s="32">
        <f>STDEV('2006:2023'!B14)/SQRT(1+E$1-C$1)</f>
        <v>0.38349681061847019</v>
      </c>
      <c r="D14" s="4">
        <f>AVERAGE('2006:2023'!C14)</f>
        <v>11.019574074074077</v>
      </c>
      <c r="E14" s="32">
        <f>STDEV('2006:2023'!C14)/SQRT(1+E$1-C$1)</f>
        <v>0.44397150181000178</v>
      </c>
      <c r="F14" s="4">
        <f>AVERAGE('2006:2023'!D14)</f>
        <v>6.9168953441029695</v>
      </c>
      <c r="G14" s="32">
        <f>STDEV('2006:2023'!D14)/SQRT(1+E$1-C$1)</f>
        <v>0.41041439097259885</v>
      </c>
      <c r="H14" s="4">
        <f>MAX('2006:2023'!E14)</f>
        <v>23.11</v>
      </c>
      <c r="I14" s="4">
        <f>MIN('2006:2023'!G14)</f>
        <v>-6.4169999999999998</v>
      </c>
      <c r="J14" s="4">
        <f>AVERAGE('2006:2023'!I14)</f>
        <v>77.171556783556596</v>
      </c>
      <c r="K14" s="32">
        <f>STDEV('2006:2023'!I14)/SQRT(1+E$1-C$1)</f>
        <v>1.650525553721135</v>
      </c>
      <c r="L14" s="4">
        <f>AVERAGE('2006:2023'!J14)</f>
        <v>501.56838888888899</v>
      </c>
      <c r="M14" s="32">
        <f>STDEV('2006:2023'!J14)/SQRT(1+E$1-C$1)</f>
        <v>14.611080286039169</v>
      </c>
      <c r="N14" s="4">
        <f>AVERAGE('2006:2023'!K14)</f>
        <v>3.5838327200404425</v>
      </c>
      <c r="O14" s="32">
        <f>STDEV('2006:2023'!K14)/SQRT(1+E$1-C$1)</f>
        <v>0.16783104701649465</v>
      </c>
      <c r="P14" s="4">
        <f>AVERAGE('2006:2023'!N14)</f>
        <v>71.504111111111115</v>
      </c>
      <c r="Q14" s="32">
        <f>STDEV('2006:2023'!N14)/SQRT(1+E$1-C$1)</f>
        <v>6.88986485106496</v>
      </c>
      <c r="R14" s="4">
        <f>AVERAGE('2006:2023'!O14)</f>
        <v>17.555555555555557</v>
      </c>
      <c r="S14" s="32">
        <f>STDEV('2006:2023'!O14)/SQRT(1+E$1-C$1)</f>
        <v>0.93313100826015627</v>
      </c>
      <c r="T14" s="4">
        <f>AVERAGE('2006:2023'!R14)</f>
        <v>7.9496578055227207</v>
      </c>
      <c r="U14" s="32">
        <f>STDEV('2006:2023'!R14)/SQRT(1+E$1-C$1)</f>
        <v>0.28703246370574281</v>
      </c>
      <c r="V14" s="4">
        <f>AVERAGE('2006:2023'!S14)</f>
        <v>66.745369354300067</v>
      </c>
      <c r="W14" s="32">
        <f>STDEV('2006:2023'!S14)/SQRT(1+E$1-C$1)</f>
        <v>4.1944993972603815</v>
      </c>
      <c r="Y14">
        <f>MAX('2006:2023'!N14)</f>
        <v>116.55399999999999</v>
      </c>
      <c r="Z14">
        <f>MIN('2006:2023'!N14)</f>
        <v>19.206</v>
      </c>
    </row>
    <row r="15" spans="1:26" x14ac:dyDescent="0.2">
      <c r="A15" s="2" t="s">
        <v>26</v>
      </c>
      <c r="B15" s="4">
        <f>AVERAGE('2006:2023'!B15)</f>
        <v>6.1214747776450302</v>
      </c>
      <c r="C15" s="32">
        <f>STDEV('2006:2023'!B15)/SQRT(1+E$1-C$1)</f>
        <v>0.40610482680370402</v>
      </c>
      <c r="D15" s="4">
        <f>AVERAGE('2006:2023'!C15)</f>
        <v>14.46925142705429</v>
      </c>
      <c r="E15" s="32">
        <f>STDEV('2006:2023'!C15)/SQRT(1+E$1-C$1)</f>
        <v>0.52491846311170631</v>
      </c>
      <c r="F15" s="4">
        <f>AVERAGE('2006:2023'!D15)</f>
        <v>10.097690063719634</v>
      </c>
      <c r="G15" s="32">
        <f>STDEV('2006:2023'!D15)/SQRT(1+E$1-C$1)</f>
        <v>0.48827083057051451</v>
      </c>
      <c r="H15" s="4">
        <f>MAX('2006:2023'!E15)</f>
        <v>28.31</v>
      </c>
      <c r="I15" s="4">
        <f>MIN('2006:2023'!G15)</f>
        <v>-2.2839999999999998</v>
      </c>
      <c r="J15" s="4">
        <f>AVERAGE('2006:2023'!I15)</f>
        <v>75.536904466182136</v>
      </c>
      <c r="K15" s="32">
        <f>STDEV('2006:2023'!I15)/SQRT(1+E$1-C$1)</f>
        <v>1.1823279126186603</v>
      </c>
      <c r="L15" s="4">
        <f>AVERAGE('2006:2023'!J15)</f>
        <v>613.1484999999999</v>
      </c>
      <c r="M15" s="32">
        <f>STDEV('2006:2023'!J15)/SQRT(1+E$1-C$1)</f>
        <v>17.346248607125439</v>
      </c>
      <c r="N15" s="4">
        <f>AVERAGE('2006:2023'!K15)</f>
        <v>3.1139833109319004</v>
      </c>
      <c r="O15" s="32">
        <f>STDEV('2006:2023'!K15)/SQRT(1+E$1-C$1)</f>
        <v>0.11442278202731276</v>
      </c>
      <c r="P15" s="4">
        <f>AVERAGE('2006:2023'!N15)</f>
        <v>76.134777777777785</v>
      </c>
      <c r="Q15" s="32">
        <f>STDEV('2006:2023'!N15)/SQRT(1+E$1-C$1)</f>
        <v>14.362403158044939</v>
      </c>
      <c r="R15" s="4">
        <f>AVERAGE('2006:2023'!O15)</f>
        <v>16.444444444444443</v>
      </c>
      <c r="S15" s="32">
        <f>STDEV('2006:2023'!O15)/SQRT(1+E$1-C$1)</f>
        <v>1.0233298914875446</v>
      </c>
      <c r="T15" s="4">
        <f>AVERAGE('2006:2023'!R15)</f>
        <v>11.121259520609319</v>
      </c>
      <c r="U15" s="32">
        <f>STDEV('2006:2023'!R15)/SQRT(1+E$1-C$1)</f>
        <v>0.354234785845087</v>
      </c>
      <c r="V15" s="4">
        <f>AVERAGE('2006:2023'!S15)</f>
        <v>93.19661348534575</v>
      </c>
      <c r="W15" s="32">
        <f>STDEV('2006:2023'!S15)/SQRT(1+E$1-C$1)</f>
        <v>6.1885999886785283</v>
      </c>
      <c r="Y15">
        <f>MAX('2006:2023'!N15)</f>
        <v>285.31</v>
      </c>
      <c r="Z15">
        <f>MIN('2006:2023'!N15)</f>
        <v>14.256000000000004</v>
      </c>
    </row>
    <row r="16" spans="1:26" x14ac:dyDescent="0.2">
      <c r="A16" s="2" t="s">
        <v>27</v>
      </c>
      <c r="B16" s="4">
        <f>AVERAGE('2006:2023'!B16)</f>
        <v>9.5761481481481461</v>
      </c>
      <c r="C16" s="32">
        <f>STDEV('2006:2023'!B16)/SQRT(1+E$1-C$1)</f>
        <v>0.31712538442971083</v>
      </c>
      <c r="D16" s="4">
        <f>AVERAGE('2006:2023'!C16)</f>
        <v>18.840229629629633</v>
      </c>
      <c r="E16" s="32">
        <f>STDEV('2006:2023'!C16)/SQRT(1+E$1-C$1)</f>
        <v>0.44652840829107143</v>
      </c>
      <c r="F16" s="4">
        <f>AVERAGE('2006:2023'!D16)</f>
        <v>13.958829243827159</v>
      </c>
      <c r="G16" s="32">
        <f>STDEV('2006:2023'!D16)/SQRT(1+E$1-C$1)</f>
        <v>0.37027117074128812</v>
      </c>
      <c r="H16" s="4">
        <f>MAX('2006:2023'!E16)</f>
        <v>33.340000000000003</v>
      </c>
      <c r="I16" s="4">
        <f>MIN('2006:2023'!G16)</f>
        <v>1.22</v>
      </c>
      <c r="J16" s="4">
        <f>AVERAGE('2006:2023'!I16)</f>
        <v>74.525625270061724</v>
      </c>
      <c r="K16" s="32">
        <f>STDEV('2006:2023'!I16)/SQRT(1+E$1-C$1)</f>
        <v>1.3175936445798357</v>
      </c>
      <c r="L16" s="4">
        <f>AVERAGE('2006:2023'!J16)</f>
        <v>653.20766666666646</v>
      </c>
      <c r="M16" s="32">
        <f>STDEV('2006:2023'!J16)/SQRT(1+E$1-C$1)</f>
        <v>14.336911790875559</v>
      </c>
      <c r="N16" s="4">
        <f>AVERAGE('2006:2023'!K16)</f>
        <v>2.6074288966049384</v>
      </c>
      <c r="O16" s="32">
        <f>STDEV('2006:2023'!K16)/SQRT(1+E$1-C$1)</f>
        <v>7.1043985944943489E-2</v>
      </c>
      <c r="P16" s="4">
        <f>AVERAGE('2006:2023'!N16)</f>
        <v>75.640944444444429</v>
      </c>
      <c r="Q16" s="32">
        <f>STDEV('2006:2023'!N16)/SQRT(1+E$1-C$1)</f>
        <v>8.1793880775610646</v>
      </c>
      <c r="R16" s="4">
        <f>AVERAGE('2006:2023'!O16)</f>
        <v>14.944444444444445</v>
      </c>
      <c r="S16" s="32">
        <f>STDEV('2006:2023'!O16)/SQRT(1+E$1-C$1)</f>
        <v>0.60753558879172742</v>
      </c>
      <c r="T16" s="4">
        <f>AVERAGE('2006:2023'!R16)</f>
        <v>14.950052160493827</v>
      </c>
      <c r="U16" s="32">
        <f>STDEV('2006:2023'!R16)/SQRT(1+E$1-C$1)</f>
        <v>0.33413604048666878</v>
      </c>
      <c r="V16" s="4">
        <f>AVERAGE('2006:2023'!S16)</f>
        <v>110.75983222770746</v>
      </c>
      <c r="W16" s="32">
        <f>STDEV('2006:2023'!S16)/SQRT(1+E$1-C$1)</f>
        <v>6.7634591809957083</v>
      </c>
      <c r="Y16">
        <f>MAX('2006:2023'!N16)</f>
        <v>133.32000000000002</v>
      </c>
      <c r="Z16">
        <f>MIN('2006:2023'!N16)</f>
        <v>20.603999999999999</v>
      </c>
    </row>
    <row r="17" spans="1:26" x14ac:dyDescent="0.2">
      <c r="A17" s="2" t="s">
        <v>28</v>
      </c>
      <c r="B17" s="4">
        <f>AVERAGE('2006:2023'!B17)</f>
        <v>11.385086021505378</v>
      </c>
      <c r="C17" s="32">
        <f>STDEV('2006:2023'!B17)/SQRT(1+E$1-C$1)</f>
        <v>0.33096351747230474</v>
      </c>
      <c r="D17" s="4">
        <f>AVERAGE('2006:2023'!C17)</f>
        <v>22.185000000000002</v>
      </c>
      <c r="E17" s="32">
        <f>STDEV('2006:2023'!C17)/SQRT(1+E$1-C$1)</f>
        <v>0.37904873282546392</v>
      </c>
      <c r="F17" s="4">
        <f>AVERAGE('2006:2023'!D17)</f>
        <v>16.462795213560337</v>
      </c>
      <c r="G17" s="32">
        <f>STDEV('2006:2023'!D17)/SQRT(1+E$1-C$1)</f>
        <v>0.34565186075921306</v>
      </c>
      <c r="H17" s="4">
        <f>MAX('2006:2023'!E17)</f>
        <v>34.299999999999997</v>
      </c>
      <c r="I17" s="4">
        <f>MIN('2006:2023'!G17)</f>
        <v>4.665</v>
      </c>
      <c r="J17" s="4">
        <f>AVERAGE('2006:2023'!I17)</f>
        <v>71.236298685782558</v>
      </c>
      <c r="K17" s="32">
        <f>STDEV('2006:2023'!I17)/SQRT(1+E$1-C$1)</f>
        <v>1.0316989008706974</v>
      </c>
      <c r="L17" s="4">
        <f>AVERAGE('2006:2023'!J17)</f>
        <v>731.88366666666673</v>
      </c>
      <c r="M17" s="32">
        <f>STDEV('2006:2023'!J17)/SQRT(1+E$1-C$1)</f>
        <v>9.791006139756945</v>
      </c>
      <c r="N17" s="4">
        <f>AVERAGE('2006:2023'!K17)</f>
        <v>2.3691306750298682</v>
      </c>
      <c r="O17" s="32">
        <f>STDEV('2006:2023'!K17)/SQRT(1+E$1-C$1)</f>
        <v>5.1023348772783597E-2</v>
      </c>
      <c r="P17" s="4">
        <f>AVERAGE('2006:2023'!N17)</f>
        <v>37.589888888888886</v>
      </c>
      <c r="Q17" s="32">
        <f>STDEV('2006:2023'!N17)/SQRT(1+E$1-C$1)</f>
        <v>7.4355286013149851</v>
      </c>
      <c r="R17" s="4">
        <f>AVERAGE('2006:2023'!O17)</f>
        <v>12.777777777777779</v>
      </c>
      <c r="S17" s="32">
        <f>STDEV('2006:2023'!O17)/SQRT(1+E$1-C$1)</f>
        <v>0.89499536477988995</v>
      </c>
      <c r="T17" s="4">
        <f>AVERAGE('2006:2023'!R17)</f>
        <v>17.518018593189961</v>
      </c>
      <c r="U17" s="32">
        <f>STDEV('2006:2023'!R17)/SQRT(1+E$1-C$1)</f>
        <v>0.27537460872894864</v>
      </c>
      <c r="V17" s="4">
        <f>AVERAGE('2006:2023'!S17)</f>
        <v>131.08232286563236</v>
      </c>
      <c r="W17" s="32">
        <f>STDEV('2006:2023'!S17)/SQRT(1+E$1-C$1)</f>
        <v>7.2969334038366895</v>
      </c>
      <c r="Y17">
        <f>MAX('2006:2023'!N17)</f>
        <v>110.51</v>
      </c>
      <c r="Z17">
        <f>MIN('2006:2023'!N17)</f>
        <v>1.99</v>
      </c>
    </row>
    <row r="18" spans="1:26" x14ac:dyDescent="0.2">
      <c r="A18" s="2" t="s">
        <v>29</v>
      </c>
      <c r="B18" s="4">
        <f>AVERAGE('2006:2023'!B18)</f>
        <v>11.674082437275986</v>
      </c>
      <c r="C18" s="32">
        <f>STDEV('2006:2023'!B18)/SQRT(1+E$1-C$1)</f>
        <v>0.28225040815159985</v>
      </c>
      <c r="D18" s="4">
        <f>AVERAGE('2006:2023'!C18)</f>
        <v>22.345017921146955</v>
      </c>
      <c r="E18" s="32">
        <f>STDEV('2006:2023'!C18)/SQRT(1+E$1-C$1)</f>
        <v>0.40683415330387346</v>
      </c>
      <c r="F18" s="4">
        <f>AVERAGE('2006:2023'!D18)</f>
        <v>16.676074108197749</v>
      </c>
      <c r="G18" s="32">
        <f>STDEV('2006:2023'!D18)/SQRT(1+E$1-C$1)</f>
        <v>0.35210250621507161</v>
      </c>
      <c r="H18" s="4">
        <f>MAX('2006:2023'!E18)</f>
        <v>35.380000000000003</v>
      </c>
      <c r="I18" s="4">
        <f>MIN('2006:2023'!G18)</f>
        <v>4.79</v>
      </c>
      <c r="J18" s="4">
        <f>AVERAGE('2006:2023'!I18)</f>
        <v>68.079228388487977</v>
      </c>
      <c r="K18" s="32">
        <f>STDEV('2006:2023'!I18)/SQRT(1+E$1-C$1)</f>
        <v>1.1339163147928664</v>
      </c>
      <c r="L18" s="4">
        <f>AVERAGE('2006:2023'!J18)</f>
        <v>651.46883333333324</v>
      </c>
      <c r="M18" s="32">
        <f>STDEV('2006:2023'!J18)/SQRT(1+E$1-C$1)</f>
        <v>9.9348860726303219</v>
      </c>
      <c r="N18" s="4">
        <f>AVERAGE('2006:2023'!K18)</f>
        <v>2.4648592897771544</v>
      </c>
      <c r="O18" s="32">
        <f>STDEV('2006:2023'!K18)/SQRT(1+E$1-C$1)</f>
        <v>7.2006580908343151E-2</v>
      </c>
      <c r="P18" s="4">
        <f>AVERAGE('2006:2023'!N18)</f>
        <v>24.967722222222221</v>
      </c>
      <c r="Q18" s="32">
        <f>STDEV('2006:2023'!N18)/SQRT(1+E$1-C$1)</f>
        <v>3.6557495300116116</v>
      </c>
      <c r="R18" s="4">
        <f>AVERAGE('2006:2023'!O18)</f>
        <v>12.5</v>
      </c>
      <c r="S18" s="32">
        <f>STDEV('2006:2023'!O18)/SQRT(1+E$1-C$1)</f>
        <v>0.73319963130542098</v>
      </c>
      <c r="T18" s="4">
        <f>AVERAGE('2006:2023'!R18)</f>
        <v>17.389475446080723</v>
      </c>
      <c r="U18" s="32">
        <f>STDEV('2006:2023'!R18)/SQRT(1+E$1-C$1)</f>
        <v>0.23465347461187461</v>
      </c>
      <c r="V18" s="4">
        <f>AVERAGE('2006:2023'!S18)</f>
        <v>121.64674646650226</v>
      </c>
      <c r="W18" s="32">
        <f>STDEV('2006:2023'!S18)/SQRT(1+E$1-C$1)</f>
        <v>6.5726058735674835</v>
      </c>
      <c r="Y18">
        <f>MAX('2006:2023'!N18)</f>
        <v>60.588000000000001</v>
      </c>
      <c r="Z18">
        <f>MIN('2006:2023'!N18)</f>
        <v>5.8579999999999997</v>
      </c>
    </row>
    <row r="19" spans="1:26" x14ac:dyDescent="0.2">
      <c r="A19" s="2" t="s">
        <v>30</v>
      </c>
      <c r="B19" s="4">
        <f>AVERAGE('2006:2023'!B19)</f>
        <v>10.269757407407406</v>
      </c>
      <c r="C19" s="32">
        <f>STDEV('2006:2023'!B19)/SQRT(1+E$1-C$1)</f>
        <v>0.35426039254824365</v>
      </c>
      <c r="D19" s="4">
        <f>AVERAGE('2006:2023'!C19)</f>
        <v>18.912166666666664</v>
      </c>
      <c r="E19" s="32">
        <f>STDEV('2006:2023'!C19)/SQRT(1+E$1-C$1)</f>
        <v>0.32961133253788483</v>
      </c>
      <c r="F19" s="4">
        <f>AVERAGE('2006:2023'!D19)</f>
        <v>14.200199721265745</v>
      </c>
      <c r="G19" s="32">
        <f>STDEV('2006:2023'!D19)/SQRT(1+E$1-C$1)</f>
        <v>0.33641852542790418</v>
      </c>
      <c r="H19" s="4">
        <f>MAX('2006:2023'!E19)</f>
        <v>31.07</v>
      </c>
      <c r="I19" s="4">
        <f>MIN('2006:2023'!G19)</f>
        <v>0</v>
      </c>
      <c r="J19" s="4">
        <f>AVERAGE('2006:2023'!I19)</f>
        <v>70.306029631699616</v>
      </c>
      <c r="K19" s="32">
        <f>STDEV('2006:2023'!I19)/SQRT(1+E$1-C$1)</f>
        <v>1.0350642176457705</v>
      </c>
      <c r="L19" s="4">
        <f>AVERAGE('2006:2023'!J19)</f>
        <v>472.41948088888887</v>
      </c>
      <c r="M19" s="32">
        <f>STDEV('2006:2023'!J19)/SQRT(1+E$1-C$1)</f>
        <v>6.0911524418017287</v>
      </c>
      <c r="N19" s="4">
        <f>AVERAGE('2006:2023'!K19)</f>
        <v>2.6039765616404802</v>
      </c>
      <c r="O19" s="32">
        <f>STDEV('2006:2023'!K19)/SQRT(1+E$1-C$1)</f>
        <v>8.6139905832711847E-2</v>
      </c>
      <c r="P19" s="4">
        <f>AVERAGE('2006:2023'!N19)</f>
        <v>44.547111111111107</v>
      </c>
      <c r="Q19" s="32">
        <f>STDEV('2006:2023'!N19)/SQRT(1+E$1-C$1)</f>
        <v>4.5524518653360735</v>
      </c>
      <c r="R19" s="4">
        <f>AVERAGE('2006:2023'!O19)</f>
        <v>13.388888888888889</v>
      </c>
      <c r="S19" s="32">
        <f>STDEV('2006:2023'!O19)/SQRT(1+E$1-C$1)</f>
        <v>0.68665566757271546</v>
      </c>
      <c r="T19" s="4">
        <f>AVERAGE('2006:2023'!R19)</f>
        <v>15.082183739264629</v>
      </c>
      <c r="U19" s="32">
        <f>STDEV('2006:2023'!R19)/SQRT(1+E$1-C$1)</f>
        <v>0.25574277168003096</v>
      </c>
      <c r="V19" s="4">
        <f>AVERAGE('2006:2023'!S19)</f>
        <v>83.684761286185989</v>
      </c>
      <c r="W19" s="32">
        <f>STDEV('2006:2023'!S19)/SQRT(1+E$1-C$1)</f>
        <v>4.2813774467354291</v>
      </c>
      <c r="Y19">
        <f>MAX('2006:2023'!N19)</f>
        <v>74.843999999999994</v>
      </c>
      <c r="Z19">
        <f>MIN('2006:2023'!N19)</f>
        <v>14.927999999999997</v>
      </c>
    </row>
    <row r="20" spans="1:26" x14ac:dyDescent="0.2">
      <c r="A20" s="2" t="s">
        <v>31</v>
      </c>
      <c r="B20" s="4">
        <f>AVERAGE('2006:2023'!B20)</f>
        <v>7.9337598566308243</v>
      </c>
      <c r="C20" s="32">
        <f>STDEV('2006:2023'!B20)/SQRT(1+E$1-C$1)</f>
        <v>0.45741298321342572</v>
      </c>
      <c r="D20" s="4">
        <f>AVERAGE('2006:2023'!C20)</f>
        <v>15.302786738351253</v>
      </c>
      <c r="E20" s="32">
        <f>STDEV('2006:2023'!C20)/SQRT(1+E$1-C$1)</f>
        <v>0.51135743727163452</v>
      </c>
      <c r="F20" s="4">
        <f>AVERAGE('2006:2023'!D20)</f>
        <v>11.298521274212613</v>
      </c>
      <c r="G20" s="32">
        <f>STDEV('2006:2023'!D20)/SQRT(1+E$1-C$1)</f>
        <v>0.47296639127346757</v>
      </c>
      <c r="H20" s="4">
        <f>MAX('2006:2023'!E20)</f>
        <v>28.59</v>
      </c>
      <c r="I20" s="4">
        <f>MIN('2006:2023'!G20)</f>
        <v>-2.63</v>
      </c>
      <c r="J20" s="4">
        <f>AVERAGE('2006:2023'!I20)</f>
        <v>70.016821441232139</v>
      </c>
      <c r="K20" s="32">
        <f>STDEV('2006:2023'!I20)/SQRT(1+E$1-C$1)</f>
        <v>1.6555973936765569</v>
      </c>
      <c r="L20" s="4">
        <f>AVERAGE('2006:2023'!J20)</f>
        <v>348.60868844444451</v>
      </c>
      <c r="M20" s="32">
        <f>STDEV('2006:2023'!J20)/SQRT(1+E$1-C$1)</f>
        <v>7.2445149743848622</v>
      </c>
      <c r="N20" s="4">
        <f>AVERAGE('2006:2023'!K20)</f>
        <v>3.1894386494636362</v>
      </c>
      <c r="O20" s="32">
        <f>STDEV('2006:2023'!K20)/SQRT(1+E$1-C$1)</f>
        <v>0.18041088528644506</v>
      </c>
      <c r="P20" s="4">
        <f>AVERAGE('2006:2023'!N20)</f>
        <v>57.566388888888888</v>
      </c>
      <c r="Q20" s="32">
        <f>STDEV('2006:2023'!N20)/SQRT(1+E$1-C$1)</f>
        <v>7.3143507479237657</v>
      </c>
      <c r="R20" s="4">
        <f>AVERAGE('2006:2023'!O20)</f>
        <v>14.166666666666666</v>
      </c>
      <c r="S20" s="32">
        <f>STDEV('2006:2023'!O20)/SQRT(1+E$1-C$1)</f>
        <v>0.71056453667792474</v>
      </c>
      <c r="T20" s="4">
        <f>AVERAGE('2006:2023'!R20)</f>
        <v>11.802396514908869</v>
      </c>
      <c r="U20" s="32">
        <f>STDEV('2006:2023'!R20)/SQRT(1+E$1-C$1)</f>
        <v>0.26677475336789808</v>
      </c>
      <c r="V20" s="4">
        <f>AVERAGE('2006:2023'!S20)</f>
        <v>61.023893071455809</v>
      </c>
      <c r="W20" s="32">
        <f>STDEV('2006:2023'!S20)/SQRT(1+E$1-C$1)</f>
        <v>3.8690894372266103</v>
      </c>
      <c r="Y20">
        <f>MAX('2006:2023'!N20)</f>
        <v>130.1</v>
      </c>
      <c r="Z20">
        <f>MIN('2006:2023'!N20)</f>
        <v>21.939</v>
      </c>
    </row>
    <row r="21" spans="1:26" x14ac:dyDescent="0.2">
      <c r="A21" s="2" t="s">
        <v>32</v>
      </c>
      <c r="B21" s="4">
        <f>AVERAGE('2006:2023'!B21)</f>
        <v>3.2070166666666662</v>
      </c>
      <c r="C21" s="32">
        <f>STDEV('2006:2023'!B21)/SQRT(1+E$1-C$1)</f>
        <v>0.44311120861972098</v>
      </c>
      <c r="D21" s="4">
        <f>AVERAGE('2006:2023'!C21)</f>
        <v>9.0661129629629649</v>
      </c>
      <c r="E21" s="32">
        <f>STDEV('2006:2023'!C21)/SQRT(1+E$1-C$1)</f>
        <v>0.56315742710734384</v>
      </c>
      <c r="F21" s="4">
        <f>AVERAGE('2006:2023'!D21)</f>
        <v>5.8623663278314551</v>
      </c>
      <c r="G21" s="32">
        <f>STDEV('2006:2023'!D21)/SQRT(1+E$1-C$1)</f>
        <v>0.49165060915504522</v>
      </c>
      <c r="H21" s="4">
        <f>MAX('2006:2023'!E21)</f>
        <v>20.48</v>
      </c>
      <c r="I21" s="4">
        <f>MIN('2006:2023'!G21)</f>
        <v>-6.73</v>
      </c>
      <c r="J21" s="4">
        <f>AVERAGE('2006:2023'!I21)</f>
        <v>79.423073891237237</v>
      </c>
      <c r="K21" s="32">
        <f>STDEV('2006:2023'!I21)/SQRT(1+E$1-C$1)</f>
        <v>1.6559975916771146</v>
      </c>
      <c r="L21" s="4">
        <f>AVERAGE('2006:2023'!J21)</f>
        <v>208.4967728888889</v>
      </c>
      <c r="M21" s="32">
        <f>STDEV('2006:2023'!J21)/SQRT(1+E$1-C$1)</f>
        <v>6.7534802217247085</v>
      </c>
      <c r="N21" s="4">
        <f>AVERAGE('2006:2023'!K21)</f>
        <v>4.5585025199371216</v>
      </c>
      <c r="O21" s="32">
        <f>STDEV('2006:2023'!K21)/SQRT(1+E$1-C$1)</f>
        <v>0.28438106438569077</v>
      </c>
      <c r="P21" s="4">
        <f>AVERAGE('2006:2023'!N21)</f>
        <v>67.531611111111104</v>
      </c>
      <c r="Q21" s="32">
        <f>STDEV('2006:2023'!N21)/SQRT(1+E$1-C$1)</f>
        <v>7.4831848782771928</v>
      </c>
      <c r="R21" s="4">
        <f>AVERAGE('2006:2023'!O21)</f>
        <v>16.555555555555557</v>
      </c>
      <c r="S21" s="32">
        <f>STDEV('2006:2023'!O21)/SQRT(1+E$1-C$1)</f>
        <v>0.89011353547038929</v>
      </c>
      <c r="T21" s="4">
        <f>AVERAGE('2006:2023'!R21)</f>
        <v>7.5084760047638213</v>
      </c>
      <c r="U21" s="32">
        <f>STDEV('2006:2023'!R21)/SQRT(1+E$1-C$1)</f>
        <v>0.30431942521082828</v>
      </c>
      <c r="V21" s="4">
        <f>AVERAGE('2006:2023'!S21)</f>
        <v>33.403135684352726</v>
      </c>
      <c r="W21" s="32">
        <f>STDEV('2006:2023'!S21)/SQRT(1+E$1-C$1)</f>
        <v>2.5035063077734447</v>
      </c>
      <c r="Y21">
        <f>MAX('2006:2023'!N21)</f>
        <v>119.13000000000004</v>
      </c>
      <c r="Z21">
        <f>MIN('2006:2023'!N21)</f>
        <v>16.119</v>
      </c>
    </row>
    <row r="22" spans="1:26" ht="13.5" thickBot="1" x14ac:dyDescent="0.25">
      <c r="A22" s="11" t="s">
        <v>33</v>
      </c>
      <c r="B22" s="12">
        <f>AVERAGE('2006:2023'!B22)</f>
        <v>1.6359157706093188</v>
      </c>
      <c r="C22" s="34">
        <f>STDEV('2006:2023'!B22)/SQRT(1+E$1-C$1)</f>
        <v>0.45194810101254729</v>
      </c>
      <c r="D22" s="12">
        <f>AVERAGE('2006:2023'!C22)</f>
        <v>7.6406290322580634</v>
      </c>
      <c r="E22" s="34">
        <f>STDEV('2006:2023'!C22)/SQRT(1+E$1-C$1)</f>
        <v>0.48863070181719098</v>
      </c>
      <c r="F22" s="12">
        <f>AVERAGE('2006:2023'!D22)</f>
        <v>4.511693399044205</v>
      </c>
      <c r="G22" s="34">
        <f>STDEV('2006:2023'!D22)/SQRT(1+E$1-C$1)</f>
        <v>0.45174434430437788</v>
      </c>
      <c r="H22" s="12">
        <f>MAX('2006:2023'!E22)</f>
        <v>19.850000000000001</v>
      </c>
      <c r="I22" s="12">
        <f>MIN('2006:2023'!G22)</f>
        <v>-9.64</v>
      </c>
      <c r="J22" s="12">
        <f>AVERAGE('2006:2023'!I22)</f>
        <v>73.605311006571085</v>
      </c>
      <c r="K22" s="34">
        <f>STDEV('2006:2023'!I22)/SQRT(1+E$1-C$1)</f>
        <v>1.5139748100696091</v>
      </c>
      <c r="L22" s="12">
        <f>AVERAGE('2006:2023'!J22)</f>
        <v>184.40061511111114</v>
      </c>
      <c r="M22" s="34">
        <f>STDEV('2006:2023'!J22)/SQRT(1+E$1-C$1)</f>
        <v>4.6983724036695271</v>
      </c>
      <c r="N22" s="12">
        <f>AVERAGE('2006:2023'!K22)</f>
        <v>4.514150201612904</v>
      </c>
      <c r="O22" s="34">
        <f>STDEV('2006:2023'!K22)/SQRT(1+E$1-C$1)</f>
        <v>0.23991680349563055</v>
      </c>
      <c r="P22" s="12">
        <f>AVERAGE('2006:2023'!N22)</f>
        <v>39.429944444444452</v>
      </c>
      <c r="Q22" s="34">
        <f>STDEV('2006:2023'!N22)/SQRT(1+E$1-C$1)</f>
        <v>5.4909544287886849</v>
      </c>
      <c r="R22" s="12">
        <f>AVERAGE('2006:2023'!O22)</f>
        <v>14.333333333333334</v>
      </c>
      <c r="S22" s="34">
        <f>STDEV('2006:2023'!O22)/SQRT(1+E$1-C$1)</f>
        <v>0.82048925305520315</v>
      </c>
      <c r="T22" s="12">
        <f>AVERAGE('2006:2023'!R22)</f>
        <v>4.7877986111111106</v>
      </c>
      <c r="U22" s="34">
        <f>STDEV('2006:2023'!R22)/SQRT(1+E$1-C$1)</f>
        <v>0.27853331796096553</v>
      </c>
      <c r="V22" s="12">
        <f>AVERAGE('2006:2023'!S22)</f>
        <v>32.976145684639405</v>
      </c>
      <c r="W22" s="34">
        <f>STDEV('2006:2023'!S22)/SQRT(1+E$1-C$1)</f>
        <v>2.2060385040010568</v>
      </c>
      <c r="Y22" s="43">
        <f>MAX('2006:2023'!N22)</f>
        <v>83.426000000000002</v>
      </c>
      <c r="Z22" s="43">
        <f>MIN('2006:2023'!N22)</f>
        <v>8.2949999999999999</v>
      </c>
    </row>
    <row r="23" spans="1:26" ht="13.5" thickTop="1" x14ac:dyDescent="0.2">
      <c r="A23" s="2" t="s">
        <v>45</v>
      </c>
      <c r="B23" s="14">
        <f>AVERAGE(B11:B22)</f>
        <v>5.5693824116357815</v>
      </c>
      <c r="C23" s="14"/>
      <c r="D23" s="14">
        <f>AVERAGE(D11:D22)</f>
        <v>13.369726017134644</v>
      </c>
      <c r="E23" s="14"/>
      <c r="F23" s="14">
        <f>AVERAGE(F11:F22)</f>
        <v>9.204365600556601</v>
      </c>
      <c r="G23" s="14"/>
      <c r="H23" s="14">
        <f>MAX(H11:H22)</f>
        <v>35.380000000000003</v>
      </c>
      <c r="I23" s="14">
        <f>MIN(I11:I22)</f>
        <v>-10.59</v>
      </c>
      <c r="J23" s="14">
        <f>AVERAGE(J11:J22)</f>
        <v>74.163974214419795</v>
      </c>
      <c r="K23" s="16"/>
      <c r="L23" s="15">
        <f>SUM(L11:L22)</f>
        <v>5256.3418351111104</v>
      </c>
      <c r="M23" s="15"/>
      <c r="N23" s="14">
        <f>AVERAGE(N11:N22)</f>
        <v>3.6261069129249233</v>
      </c>
      <c r="O23" s="14"/>
      <c r="P23" s="15">
        <f>SUM(P11:P22)</f>
        <v>607.86894444444442</v>
      </c>
      <c r="Q23" s="14"/>
      <c r="R23" s="14">
        <f>SUM(R11:R22)</f>
        <v>173.55555555555557</v>
      </c>
      <c r="S23" s="14"/>
      <c r="T23" s="14">
        <f>AVERAGE(T11:T22)</f>
        <v>10.043058801159804</v>
      </c>
      <c r="U23" s="14"/>
      <c r="V23" s="15">
        <f>SUM(V11:V22)</f>
        <v>857.82667430048491</v>
      </c>
      <c r="W23" s="14"/>
      <c r="Y23">
        <f>MAX(Y11:Y22)</f>
        <v>285.31</v>
      </c>
      <c r="Z23">
        <f>MIN(Z11:Z22)</f>
        <v>1.99</v>
      </c>
    </row>
    <row r="27" spans="1:26" x14ac:dyDescent="0.2">
      <c r="B27" s="31"/>
    </row>
  </sheetData>
  <phoneticPr fontId="0" type="noConversion"/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F36" sqref="F36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49" t="s">
        <v>78</v>
      </c>
      <c r="B2" s="49" t="s">
        <v>79</v>
      </c>
      <c r="C2" s="3" t="s">
        <v>80</v>
      </c>
    </row>
    <row r="3" spans="1:3" x14ac:dyDescent="0.2">
      <c r="A3" s="50" t="s">
        <v>3</v>
      </c>
      <c r="B3" s="51" t="s">
        <v>49</v>
      </c>
      <c r="C3" t="s">
        <v>81</v>
      </c>
    </row>
    <row r="4" spans="1:3" x14ac:dyDescent="0.2">
      <c r="A4" s="50" t="s">
        <v>4</v>
      </c>
      <c r="B4" s="51" t="s">
        <v>49</v>
      </c>
      <c r="C4" t="s">
        <v>82</v>
      </c>
    </row>
    <row r="5" spans="1:3" x14ac:dyDescent="0.2">
      <c r="A5" s="50" t="s">
        <v>5</v>
      </c>
      <c r="B5" s="51" t="s">
        <v>49</v>
      </c>
      <c r="C5" t="s">
        <v>83</v>
      </c>
    </row>
    <row r="6" spans="1:3" x14ac:dyDescent="0.2">
      <c r="A6" s="50" t="s">
        <v>6</v>
      </c>
      <c r="B6" s="51" t="s">
        <v>49</v>
      </c>
      <c r="C6" t="s">
        <v>84</v>
      </c>
    </row>
    <row r="7" spans="1:3" x14ac:dyDescent="0.2">
      <c r="A7" s="50" t="s">
        <v>7</v>
      </c>
      <c r="B7" s="51"/>
      <c r="C7" t="s">
        <v>85</v>
      </c>
    </row>
    <row r="8" spans="1:3" x14ac:dyDescent="0.2">
      <c r="A8" s="50" t="s">
        <v>8</v>
      </c>
      <c r="B8" s="51" t="s">
        <v>49</v>
      </c>
      <c r="C8" t="s">
        <v>86</v>
      </c>
    </row>
    <row r="9" spans="1:3" x14ac:dyDescent="0.2">
      <c r="A9" s="50" t="s">
        <v>7</v>
      </c>
      <c r="B9" s="51"/>
      <c r="C9" t="s">
        <v>87</v>
      </c>
    </row>
    <row r="10" spans="1:3" x14ac:dyDescent="0.2">
      <c r="A10" s="50" t="s">
        <v>9</v>
      </c>
      <c r="B10" s="51" t="s">
        <v>88</v>
      </c>
      <c r="C10" t="s">
        <v>89</v>
      </c>
    </row>
    <row r="11" spans="1:3" x14ac:dyDescent="0.2">
      <c r="A11" s="50" t="s">
        <v>10</v>
      </c>
      <c r="B11" s="51" t="s">
        <v>19</v>
      </c>
      <c r="C11" t="s">
        <v>90</v>
      </c>
    </row>
    <row r="12" spans="1:3" x14ac:dyDescent="0.2">
      <c r="A12" s="50" t="s">
        <v>11</v>
      </c>
      <c r="B12" s="51" t="s">
        <v>20</v>
      </c>
      <c r="C12" t="s">
        <v>91</v>
      </c>
    </row>
    <row r="13" spans="1:3" x14ac:dyDescent="0.2">
      <c r="A13" s="50" t="s">
        <v>92</v>
      </c>
      <c r="B13" s="51" t="s">
        <v>20</v>
      </c>
      <c r="C13" t="s">
        <v>93</v>
      </c>
    </row>
    <row r="14" spans="1:3" x14ac:dyDescent="0.2">
      <c r="A14" s="50" t="s">
        <v>7</v>
      </c>
      <c r="B14" s="51"/>
      <c r="C14" t="s">
        <v>94</v>
      </c>
    </row>
    <row r="15" spans="1:3" x14ac:dyDescent="0.2">
      <c r="A15" s="50" t="s">
        <v>13</v>
      </c>
      <c r="B15" s="51" t="s">
        <v>70</v>
      </c>
      <c r="C15" t="s">
        <v>95</v>
      </c>
    </row>
    <row r="16" spans="1:3" x14ac:dyDescent="0.2">
      <c r="A16" s="50" t="s">
        <v>14</v>
      </c>
      <c r="B16" s="51"/>
      <c r="C16" t="s">
        <v>96</v>
      </c>
    </row>
    <row r="17" spans="1:4" x14ac:dyDescent="0.2">
      <c r="A17" s="50" t="s">
        <v>15</v>
      </c>
      <c r="B17" s="51" t="s">
        <v>70</v>
      </c>
      <c r="C17" t="s">
        <v>97</v>
      </c>
    </row>
    <row r="18" spans="1:4" x14ac:dyDescent="0.2">
      <c r="A18" s="50" t="s">
        <v>7</v>
      </c>
      <c r="B18" s="51"/>
      <c r="C18" t="s">
        <v>98</v>
      </c>
    </row>
    <row r="19" spans="1:4" x14ac:dyDescent="0.2">
      <c r="A19" s="50" t="s">
        <v>64</v>
      </c>
      <c r="B19" s="52" t="s">
        <v>17</v>
      </c>
      <c r="C19" t="s">
        <v>99</v>
      </c>
    </row>
    <row r="20" spans="1:4" x14ac:dyDescent="0.2">
      <c r="A20" s="50" t="s">
        <v>100</v>
      </c>
      <c r="B20" s="51" t="s">
        <v>70</v>
      </c>
      <c r="C20" t="s">
        <v>101</v>
      </c>
      <c r="D20" t="s">
        <v>102</v>
      </c>
    </row>
    <row r="24" spans="1:4" x14ac:dyDescent="0.2">
      <c r="A24" s="17"/>
      <c r="B24" s="17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7"/>
      <c r="B30" s="17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47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0.54129032258064547</v>
      </c>
      <c r="C11" s="10">
        <v>6.628064516129033</v>
      </c>
      <c r="D11" s="10">
        <v>3.5196774193548395</v>
      </c>
      <c r="E11" s="10">
        <v>15.22</v>
      </c>
      <c r="F11" s="25">
        <v>42017</v>
      </c>
      <c r="G11" s="10">
        <v>-9.5</v>
      </c>
      <c r="H11" s="25">
        <v>42030</v>
      </c>
      <c r="I11" s="10">
        <v>76.918709677419344</v>
      </c>
      <c r="J11" s="10">
        <v>216.19</v>
      </c>
      <c r="K11" s="10">
        <v>3.9096774193548378</v>
      </c>
      <c r="L11" s="10">
        <v>20.99</v>
      </c>
      <c r="M11" s="25">
        <v>42029</v>
      </c>
      <c r="N11" s="10">
        <v>10.29</v>
      </c>
      <c r="O11" s="23">
        <v>6</v>
      </c>
      <c r="P11" s="10">
        <v>7.33</v>
      </c>
      <c r="Q11" s="25">
        <v>42034</v>
      </c>
      <c r="R11" s="10">
        <v>4.5622580645161284</v>
      </c>
      <c r="S11" s="10">
        <v>32.674356077782228</v>
      </c>
    </row>
    <row r="12" spans="1:19" x14ac:dyDescent="0.2">
      <c r="A12" s="2" t="s">
        <v>23</v>
      </c>
      <c r="B12" s="10">
        <v>1.5349999999999999</v>
      </c>
      <c r="C12" s="10">
        <v>7.5185714285714287</v>
      </c>
      <c r="D12" s="10">
        <v>4.5028571428571427</v>
      </c>
      <c r="E12" s="10">
        <v>14.41</v>
      </c>
      <c r="F12" s="25">
        <v>41697</v>
      </c>
      <c r="G12" s="10">
        <v>-4.18</v>
      </c>
      <c r="H12" s="25">
        <v>41672</v>
      </c>
      <c r="I12" s="10">
        <v>75.254285714285729</v>
      </c>
      <c r="J12" s="10">
        <v>249.72</v>
      </c>
      <c r="K12" s="10">
        <v>6.8461538461538458</v>
      </c>
      <c r="L12" s="10">
        <v>35.75</v>
      </c>
      <c r="M12" s="25">
        <v>41680</v>
      </c>
      <c r="N12" s="10">
        <v>60.58</v>
      </c>
      <c r="O12" s="23">
        <v>22</v>
      </c>
      <c r="P12" s="10">
        <v>12.87</v>
      </c>
      <c r="Q12" s="25">
        <v>41688</v>
      </c>
      <c r="R12" s="10">
        <v>4.2649999999999997</v>
      </c>
      <c r="S12" s="10">
        <v>46.671364360184896</v>
      </c>
    </row>
    <row r="13" spans="1:19" x14ac:dyDescent="0.2">
      <c r="A13" s="2" t="s">
        <v>24</v>
      </c>
      <c r="B13" s="10">
        <v>-0.20774193548387118</v>
      </c>
      <c r="C13" s="10">
        <v>6.2922580645161288</v>
      </c>
      <c r="D13" s="10">
        <v>2.8832258064516134</v>
      </c>
      <c r="E13" s="10">
        <v>17.91</v>
      </c>
      <c r="F13" s="25">
        <v>41702</v>
      </c>
      <c r="G13" s="10">
        <v>-6.2</v>
      </c>
      <c r="H13" s="25">
        <v>41720</v>
      </c>
      <c r="I13" s="10">
        <v>79.450322580645164</v>
      </c>
      <c r="J13" s="10">
        <v>380.81</v>
      </c>
      <c r="K13" s="10">
        <v>5.6951612903225799</v>
      </c>
      <c r="L13" s="10">
        <v>32.950000000000003</v>
      </c>
      <c r="M13" s="25">
        <v>41717</v>
      </c>
      <c r="N13" s="10">
        <v>31.49</v>
      </c>
      <c r="O13" s="23">
        <v>16</v>
      </c>
      <c r="P13" s="10">
        <v>10.1</v>
      </c>
      <c r="Q13" s="25">
        <v>41721</v>
      </c>
      <c r="R13" s="10">
        <v>4.4819354838709691</v>
      </c>
      <c r="S13" s="10">
        <v>53.071634856839388</v>
      </c>
    </row>
    <row r="14" spans="1:19" x14ac:dyDescent="0.2">
      <c r="A14" s="2" t="s">
        <v>25</v>
      </c>
      <c r="B14" s="10">
        <v>4.5420000000000007</v>
      </c>
      <c r="C14" s="10">
        <v>10.830333333333334</v>
      </c>
      <c r="D14" s="10">
        <v>7.4303333333333343</v>
      </c>
      <c r="E14" s="10">
        <v>19.510000000000002</v>
      </c>
      <c r="F14" s="25">
        <v>41753</v>
      </c>
      <c r="G14" s="10">
        <v>-3.24</v>
      </c>
      <c r="H14" s="25">
        <v>41733</v>
      </c>
      <c r="I14" s="10">
        <v>81.212666666666649</v>
      </c>
      <c r="J14" s="10">
        <v>446.86</v>
      </c>
      <c r="K14" s="10">
        <v>3.0313333333333343</v>
      </c>
      <c r="L14" s="10">
        <v>16.579999999999998</v>
      </c>
      <c r="M14" s="25">
        <v>41759</v>
      </c>
      <c r="N14" s="10">
        <v>76.23</v>
      </c>
      <c r="O14" s="23">
        <v>22</v>
      </c>
      <c r="P14" s="10">
        <v>17.03</v>
      </c>
      <c r="Q14" s="25">
        <v>41755</v>
      </c>
      <c r="R14" s="10">
        <v>7.5393333333333326</v>
      </c>
      <c r="S14" s="10">
        <v>64.632509152648382</v>
      </c>
    </row>
    <row r="15" spans="1:19" x14ac:dyDescent="0.2">
      <c r="A15" s="2" t="s">
        <v>26</v>
      </c>
      <c r="B15" s="10">
        <v>5.7638709677419344</v>
      </c>
      <c r="C15" s="10">
        <v>13.281290322580643</v>
      </c>
      <c r="D15" s="10">
        <v>9.31193548387097</v>
      </c>
      <c r="E15" s="10">
        <v>20.99</v>
      </c>
      <c r="F15" s="25">
        <v>41769</v>
      </c>
      <c r="G15" s="10">
        <v>-1.1499999999999999</v>
      </c>
      <c r="H15" s="25">
        <v>41760</v>
      </c>
      <c r="I15" s="10">
        <v>78.288709677419348</v>
      </c>
      <c r="J15" s="10">
        <v>582.37</v>
      </c>
      <c r="K15" s="10">
        <v>4.2154838709677422</v>
      </c>
      <c r="L15" s="10">
        <v>22.17</v>
      </c>
      <c r="M15" s="25">
        <v>41772</v>
      </c>
      <c r="N15" s="10">
        <v>130.66999999999999</v>
      </c>
      <c r="O15" s="23">
        <v>19</v>
      </c>
      <c r="P15" s="10">
        <v>39.6</v>
      </c>
      <c r="Q15" s="25">
        <v>41779</v>
      </c>
      <c r="R15" s="10">
        <v>10.08258064516129</v>
      </c>
      <c r="S15" s="10">
        <v>90.822446952436323</v>
      </c>
    </row>
    <row r="16" spans="1:19" x14ac:dyDescent="0.2">
      <c r="A16" s="2" t="s">
        <v>27</v>
      </c>
      <c r="B16" s="10">
        <v>8.6220000000000017</v>
      </c>
      <c r="C16" s="10">
        <v>17.5</v>
      </c>
      <c r="D16" s="10">
        <v>12.868333333333336</v>
      </c>
      <c r="E16" s="10">
        <v>24.96</v>
      </c>
      <c r="F16" s="25">
        <v>41820</v>
      </c>
      <c r="G16" s="10">
        <v>4.5199999999999996</v>
      </c>
      <c r="H16" s="25">
        <v>41791</v>
      </c>
      <c r="I16" s="10">
        <v>73.915666666666667</v>
      </c>
      <c r="J16" s="10">
        <v>659.36</v>
      </c>
      <c r="K16" s="10">
        <v>3.029666666666667</v>
      </c>
      <c r="L16" s="10">
        <v>17.66</v>
      </c>
      <c r="M16" s="25">
        <v>41807</v>
      </c>
      <c r="N16" s="10">
        <v>39.200000000000003</v>
      </c>
      <c r="O16" s="23">
        <v>14</v>
      </c>
      <c r="P16" s="10">
        <v>10.49</v>
      </c>
      <c r="Q16" s="25">
        <v>41807</v>
      </c>
      <c r="R16" s="10">
        <v>14.059666666666663</v>
      </c>
      <c r="S16" s="10">
        <v>111.54595654920246</v>
      </c>
    </row>
    <row r="17" spans="1:19" x14ac:dyDescent="0.2">
      <c r="A17" s="2" t="s">
        <v>28</v>
      </c>
      <c r="B17" s="10">
        <v>10.170967741935485</v>
      </c>
      <c r="C17" s="10">
        <v>21.12</v>
      </c>
      <c r="D17" s="10">
        <v>15.347419354838708</v>
      </c>
      <c r="E17" s="10">
        <v>29.2</v>
      </c>
      <c r="F17" s="25">
        <v>41834</v>
      </c>
      <c r="G17" s="10">
        <v>5.05</v>
      </c>
      <c r="H17" s="25">
        <v>41829</v>
      </c>
      <c r="I17" s="10">
        <v>65.844516129032257</v>
      </c>
      <c r="J17" s="10">
        <v>752.3</v>
      </c>
      <c r="K17" s="10">
        <v>2.7258064516129026</v>
      </c>
      <c r="L17" s="10">
        <v>19.440000000000001</v>
      </c>
      <c r="M17" s="25">
        <v>41843</v>
      </c>
      <c r="N17" s="10">
        <v>14.28</v>
      </c>
      <c r="O17" s="23">
        <v>10</v>
      </c>
      <c r="P17" s="10">
        <v>6.34</v>
      </c>
      <c r="Q17" s="25">
        <v>41827</v>
      </c>
      <c r="R17" s="10">
        <v>16.007741935483867</v>
      </c>
      <c r="S17" s="10">
        <v>140.54932828869903</v>
      </c>
    </row>
    <row r="18" spans="1:19" x14ac:dyDescent="0.2">
      <c r="A18" s="2" t="s">
        <v>29</v>
      </c>
      <c r="B18" s="10">
        <v>9.7112903225806448</v>
      </c>
      <c r="C18" s="10">
        <v>19.77322580645162</v>
      </c>
      <c r="D18" s="10">
        <v>14.367096774193548</v>
      </c>
      <c r="E18" s="10">
        <v>30.94</v>
      </c>
      <c r="F18" s="25">
        <v>41856</v>
      </c>
      <c r="G18" s="10">
        <v>4.79</v>
      </c>
      <c r="H18" s="25">
        <v>41868</v>
      </c>
      <c r="I18" s="10">
        <v>70.653870967741952</v>
      </c>
      <c r="J18" s="10">
        <v>558.49</v>
      </c>
      <c r="K18" s="10">
        <v>3.2470967741935484</v>
      </c>
      <c r="L18" s="10">
        <v>20.21</v>
      </c>
      <c r="M18" s="25">
        <v>41866</v>
      </c>
      <c r="N18" s="10">
        <v>42.972000000000001</v>
      </c>
      <c r="O18" s="23">
        <v>12</v>
      </c>
      <c r="P18" s="10">
        <v>8.32</v>
      </c>
      <c r="Q18" s="25">
        <v>41876</v>
      </c>
      <c r="R18" s="10">
        <v>15.494516129032261</v>
      </c>
      <c r="S18" s="10">
        <v>119.1158612290627</v>
      </c>
    </row>
    <row r="19" spans="1:19" x14ac:dyDescent="0.2">
      <c r="A19" s="2" t="s">
        <v>30</v>
      </c>
      <c r="B19" s="10">
        <v>7.8683333333333332</v>
      </c>
      <c r="C19" s="10">
        <v>17.246333333333332</v>
      </c>
      <c r="D19" s="10">
        <v>11.925999999999998</v>
      </c>
      <c r="E19" s="10">
        <v>22.5</v>
      </c>
      <c r="F19" s="25">
        <v>41884</v>
      </c>
      <c r="G19" s="10">
        <v>1.42</v>
      </c>
      <c r="H19" s="25">
        <v>41910</v>
      </c>
      <c r="I19" s="10">
        <v>77.574333333333328</v>
      </c>
      <c r="J19" s="10">
        <v>474.05</v>
      </c>
      <c r="K19" s="10">
        <v>2.4350000000000001</v>
      </c>
      <c r="L19" s="10">
        <v>14.72</v>
      </c>
      <c r="M19" s="25">
        <v>41899</v>
      </c>
      <c r="N19" s="10">
        <v>21.4</v>
      </c>
      <c r="O19" s="23">
        <v>16</v>
      </c>
      <c r="P19" s="10">
        <v>5.15</v>
      </c>
      <c r="Q19" s="25">
        <v>41895</v>
      </c>
      <c r="R19" s="10">
        <v>13.914999999999999</v>
      </c>
      <c r="S19" s="10">
        <v>78.763673123900602</v>
      </c>
    </row>
    <row r="20" spans="1:19" x14ac:dyDescent="0.2">
      <c r="A20" s="2" t="s">
        <v>31</v>
      </c>
      <c r="B20" s="10">
        <v>5.9829032258064521</v>
      </c>
      <c r="C20" s="10">
        <v>11.968709677419353</v>
      </c>
      <c r="D20" s="10">
        <v>8.7825806451612873</v>
      </c>
      <c r="E20" s="10">
        <v>18.57</v>
      </c>
      <c r="F20" s="25">
        <v>41914</v>
      </c>
      <c r="G20" s="10">
        <v>0.88</v>
      </c>
      <c r="H20" s="25">
        <v>41943</v>
      </c>
      <c r="I20" s="10">
        <v>81.347096774193545</v>
      </c>
      <c r="J20" s="10">
        <v>294.97000000000003</v>
      </c>
      <c r="K20" s="10">
        <v>2.7016129032258061</v>
      </c>
      <c r="L20" s="10">
        <v>16.39</v>
      </c>
      <c r="M20" s="25">
        <v>41922</v>
      </c>
      <c r="N20" s="10">
        <v>82.59</v>
      </c>
      <c r="O20" s="23">
        <v>17</v>
      </c>
      <c r="P20" s="10">
        <v>14.65</v>
      </c>
      <c r="Q20" s="25">
        <v>41917</v>
      </c>
      <c r="R20" s="10">
        <v>10.812258064516129</v>
      </c>
      <c r="S20" s="10">
        <v>43.971036598258259</v>
      </c>
    </row>
    <row r="21" spans="1:19" x14ac:dyDescent="0.2">
      <c r="A21" s="2" t="s">
        <v>32</v>
      </c>
      <c r="B21" s="10">
        <v>0.49166666666666686</v>
      </c>
      <c r="C21" s="10">
        <v>7.7019999999999991</v>
      </c>
      <c r="D21" s="10">
        <v>3.8690000000000007</v>
      </c>
      <c r="E21" s="10">
        <v>15.68</v>
      </c>
      <c r="F21" s="25">
        <v>41954</v>
      </c>
      <c r="G21" s="10">
        <v>-6.73</v>
      </c>
      <c r="H21" s="25">
        <v>41959</v>
      </c>
      <c r="I21" s="10">
        <v>75.071000000000012</v>
      </c>
      <c r="J21" s="10">
        <v>242.01</v>
      </c>
      <c r="K21" s="10">
        <v>3.1123333333333338</v>
      </c>
      <c r="L21" s="10">
        <v>17.21</v>
      </c>
      <c r="M21" s="25">
        <v>41962</v>
      </c>
      <c r="N21" s="10">
        <v>41.59</v>
      </c>
      <c r="O21" s="23">
        <v>13</v>
      </c>
      <c r="P21" s="10">
        <v>14.65</v>
      </c>
      <c r="Q21" s="25">
        <v>41963</v>
      </c>
      <c r="R21" s="10">
        <v>5.8960000000000008</v>
      </c>
      <c r="S21" s="10">
        <v>36.085520701860673</v>
      </c>
    </row>
    <row r="22" spans="1:19" ht="13.5" thickBot="1" x14ac:dyDescent="0.25">
      <c r="A22" s="11" t="s">
        <v>33</v>
      </c>
      <c r="B22" s="12">
        <v>-0.22161290322580648</v>
      </c>
      <c r="C22" s="12">
        <v>6.4022580645161291</v>
      </c>
      <c r="D22" s="12">
        <v>2.807096774193548</v>
      </c>
      <c r="E22" s="12">
        <v>13.01</v>
      </c>
      <c r="F22" s="26">
        <v>41981</v>
      </c>
      <c r="G22" s="12">
        <v>-5.39</v>
      </c>
      <c r="H22" s="26">
        <v>41988</v>
      </c>
      <c r="I22" s="12">
        <v>71.65612903225805</v>
      </c>
      <c r="J22" s="12">
        <v>209.51</v>
      </c>
      <c r="K22" s="12">
        <v>4.05</v>
      </c>
      <c r="L22" s="12">
        <v>25.75</v>
      </c>
      <c r="M22" s="26">
        <v>41982</v>
      </c>
      <c r="N22" s="12">
        <v>9.92</v>
      </c>
      <c r="O22" s="13">
        <v>13</v>
      </c>
      <c r="P22" s="12">
        <v>3.96</v>
      </c>
      <c r="Q22" s="26">
        <v>41974</v>
      </c>
      <c r="R22" s="12">
        <v>3.7080645161290327</v>
      </c>
      <c r="S22" s="12">
        <v>37.196366882766839</v>
      </c>
    </row>
    <row r="23" spans="1:19" ht="13.5" thickTop="1" x14ac:dyDescent="0.2">
      <c r="A23" s="2" t="s">
        <v>45</v>
      </c>
      <c r="B23" s="10">
        <v>4.5666639784946241</v>
      </c>
      <c r="C23" s="10">
        <v>12.188587045570918</v>
      </c>
      <c r="D23" s="10">
        <v>8.1346296722990292</v>
      </c>
      <c r="E23" s="10">
        <v>30.94</v>
      </c>
      <c r="F23" s="25">
        <v>39299</v>
      </c>
      <c r="G23" s="10">
        <v>-9.5</v>
      </c>
      <c r="H23" s="25">
        <v>39108</v>
      </c>
      <c r="I23" s="10">
        <v>75.598942268305166</v>
      </c>
      <c r="J23" s="10">
        <v>5066.6400000000003</v>
      </c>
      <c r="K23" s="10">
        <v>3.7499438240970502</v>
      </c>
      <c r="L23" s="10">
        <v>35.75</v>
      </c>
      <c r="M23" s="25">
        <v>39123</v>
      </c>
      <c r="N23" s="10">
        <v>561.21199999999988</v>
      </c>
      <c r="O23" s="23">
        <v>180</v>
      </c>
      <c r="P23" s="10">
        <v>39.6</v>
      </c>
      <c r="Q23" s="25">
        <v>39222</v>
      </c>
      <c r="R23" s="10">
        <v>9.2353629032258073</v>
      </c>
      <c r="S23" s="10">
        <v>855.10005477364177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-0.2</v>
      </c>
      <c r="G28" s="1" t="s">
        <v>17</v>
      </c>
      <c r="H28" s="24">
        <v>39387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-1.1499999999999999</v>
      </c>
      <c r="G29" s="1" t="s">
        <v>17</v>
      </c>
      <c r="H29" s="24">
        <v>39203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184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28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12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14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43</v>
      </c>
    </row>
    <row r="2" spans="1:19" x14ac:dyDescent="0.2">
      <c r="B2" s="2" t="s">
        <v>51</v>
      </c>
    </row>
    <row r="3" spans="1:19" x14ac:dyDescent="0.2">
      <c r="B3" s="3"/>
    </row>
    <row r="4" spans="1:19" x14ac:dyDescent="0.2">
      <c r="B4" s="1" t="s">
        <v>1</v>
      </c>
    </row>
    <row r="5" spans="1:19" x14ac:dyDescent="0.2">
      <c r="B5" s="1" t="s">
        <v>2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2.0558064516129031</v>
      </c>
      <c r="C11" s="10">
        <v>8.517741935483869</v>
      </c>
      <c r="D11" s="10">
        <v>5.0077419354838701</v>
      </c>
      <c r="E11" s="10">
        <v>14.82</v>
      </c>
      <c r="F11" s="25">
        <v>42010</v>
      </c>
      <c r="G11" s="10">
        <v>-4.04</v>
      </c>
      <c r="H11" s="25">
        <v>42035</v>
      </c>
      <c r="I11" s="10">
        <v>68.826129032258066</v>
      </c>
      <c r="J11" s="10">
        <v>245.95</v>
      </c>
      <c r="K11" s="10">
        <v>4.5116129032258057</v>
      </c>
      <c r="L11" s="10">
        <v>31.36</v>
      </c>
      <c r="M11" s="25">
        <v>42019</v>
      </c>
      <c r="N11" s="10">
        <v>20.02</v>
      </c>
      <c r="O11" s="23">
        <v>12</v>
      </c>
      <c r="P11" s="10">
        <v>6.14</v>
      </c>
      <c r="Q11" s="25">
        <v>42015</v>
      </c>
      <c r="R11" s="10">
        <v>4.2106451612903228</v>
      </c>
      <c r="S11" s="10">
        <v>43.009358985506815</v>
      </c>
    </row>
    <row r="12" spans="1:19" x14ac:dyDescent="0.2">
      <c r="A12" s="2" t="s">
        <v>23</v>
      </c>
      <c r="B12" s="10">
        <v>2.6579310344827585</v>
      </c>
      <c r="C12" s="10">
        <v>8.7831034482758596</v>
      </c>
      <c r="D12" s="10">
        <v>5.509310344827588</v>
      </c>
      <c r="E12" s="10">
        <v>14.13</v>
      </c>
      <c r="F12" s="25">
        <v>41678</v>
      </c>
      <c r="G12" s="10">
        <v>-2.42</v>
      </c>
      <c r="H12" s="25">
        <v>41672</v>
      </c>
      <c r="I12" s="10">
        <v>71.106206896551726</v>
      </c>
      <c r="J12" s="10">
        <v>307.60000000000002</v>
      </c>
      <c r="K12" s="10">
        <v>2.9275862068965521</v>
      </c>
      <c r="L12" s="10">
        <v>24.19</v>
      </c>
      <c r="M12" s="25">
        <v>41673</v>
      </c>
      <c r="N12" s="10">
        <v>37.630000000000003</v>
      </c>
      <c r="O12" s="23">
        <v>8</v>
      </c>
      <c r="P12" s="10">
        <v>12.67</v>
      </c>
      <c r="Q12" s="25">
        <v>41673</v>
      </c>
      <c r="R12" s="10">
        <v>4.7989655172413785</v>
      </c>
      <c r="S12" s="10">
        <v>40.288700765372106</v>
      </c>
    </row>
    <row r="13" spans="1:19" x14ac:dyDescent="0.2">
      <c r="A13" s="2" t="s">
        <v>24</v>
      </c>
      <c r="B13" s="10">
        <v>-8.451612903225808E-2</v>
      </c>
      <c r="C13" s="10">
        <v>7.1</v>
      </c>
      <c r="D13" s="10">
        <v>3.2664516129032255</v>
      </c>
      <c r="E13" s="10">
        <v>15.88</v>
      </c>
      <c r="F13" s="25">
        <v>41712</v>
      </c>
      <c r="G13" s="10">
        <v>-6.2</v>
      </c>
      <c r="H13" s="25">
        <v>41703</v>
      </c>
      <c r="I13" s="10">
        <v>80.891935483870967</v>
      </c>
      <c r="J13" s="10">
        <v>396.72</v>
      </c>
      <c r="K13" s="10">
        <v>6.1474193548387079</v>
      </c>
      <c r="L13" s="10">
        <v>24.91</v>
      </c>
      <c r="M13" s="25">
        <v>41722</v>
      </c>
      <c r="N13" s="10">
        <v>24.57</v>
      </c>
      <c r="O13" s="23">
        <v>18</v>
      </c>
      <c r="P13" s="10">
        <v>5.35</v>
      </c>
      <c r="Q13" s="25">
        <v>41720</v>
      </c>
      <c r="R13" s="10">
        <v>5.0167741935483887</v>
      </c>
      <c r="S13" s="10">
        <v>52.340031611688289</v>
      </c>
    </row>
    <row r="14" spans="1:19" x14ac:dyDescent="0.2">
      <c r="A14" s="2" t="s">
        <v>25</v>
      </c>
      <c r="B14" s="10">
        <v>2.6390000000000002</v>
      </c>
      <c r="C14" s="10">
        <v>10.695</v>
      </c>
      <c r="D14" s="10">
        <v>6.4156666666666666</v>
      </c>
      <c r="E14" s="10">
        <v>19.98</v>
      </c>
      <c r="F14" s="25">
        <v>41755</v>
      </c>
      <c r="G14" s="10">
        <v>-2.97</v>
      </c>
      <c r="H14" s="25">
        <v>41740</v>
      </c>
      <c r="I14" s="10">
        <v>73.720333333333357</v>
      </c>
      <c r="J14" s="10">
        <v>572.52</v>
      </c>
      <c r="K14" s="10">
        <v>4.7506896551724118</v>
      </c>
      <c r="L14" s="10">
        <v>24.54</v>
      </c>
      <c r="M14" s="25">
        <v>41747</v>
      </c>
      <c r="N14" s="10">
        <v>67.92</v>
      </c>
      <c r="O14" s="23">
        <v>18</v>
      </c>
      <c r="P14" s="10">
        <v>19.010000000000002</v>
      </c>
      <c r="Q14" s="25">
        <v>41739</v>
      </c>
      <c r="R14" s="10">
        <v>7.1523333333333321</v>
      </c>
      <c r="S14" s="10">
        <v>74.62868880438289</v>
      </c>
    </row>
    <row r="15" spans="1:19" x14ac:dyDescent="0.2">
      <c r="A15" s="2" t="s">
        <v>26</v>
      </c>
      <c r="B15" s="10">
        <v>6.2414814814814816</v>
      </c>
      <c r="C15" s="10">
        <v>13.344074074074072</v>
      </c>
      <c r="D15" s="10">
        <v>9.3822222222222216</v>
      </c>
      <c r="E15" s="10">
        <v>19.32</v>
      </c>
      <c r="F15" s="25">
        <v>41762</v>
      </c>
      <c r="G15" s="10">
        <v>3.23</v>
      </c>
      <c r="H15" s="25">
        <v>41779</v>
      </c>
      <c r="I15" s="10">
        <v>77.224074074074068</v>
      </c>
      <c r="J15" s="10">
        <v>498.13</v>
      </c>
      <c r="K15" s="10">
        <v>2.5048387096774194</v>
      </c>
      <c r="L15" s="10">
        <v>11.45</v>
      </c>
      <c r="M15" s="25">
        <v>41769</v>
      </c>
      <c r="N15" s="10">
        <v>285.31</v>
      </c>
      <c r="O15" s="23">
        <v>25</v>
      </c>
      <c r="P15" s="10">
        <v>53.26</v>
      </c>
      <c r="Q15" s="25">
        <v>41769</v>
      </c>
      <c r="R15" s="10">
        <v>10.290322580645162</v>
      </c>
      <c r="S15" s="10">
        <v>70.629300975805862</v>
      </c>
    </row>
    <row r="16" spans="1:19" x14ac:dyDescent="0.2">
      <c r="A16" s="2" t="s">
        <v>27</v>
      </c>
      <c r="B16" s="10">
        <v>8.2423333333333346</v>
      </c>
      <c r="C16" s="10">
        <v>16.425000000000001</v>
      </c>
      <c r="D16" s="10">
        <v>12.030666666666665</v>
      </c>
      <c r="E16" s="10">
        <v>24.96</v>
      </c>
      <c r="F16" s="25">
        <v>41811</v>
      </c>
      <c r="G16" s="10">
        <v>2.71</v>
      </c>
      <c r="H16" s="25">
        <v>41797</v>
      </c>
      <c r="I16" s="10">
        <v>80.177333333333308</v>
      </c>
      <c r="J16" s="10">
        <v>571.51</v>
      </c>
      <c r="K16" s="10">
        <v>2.5573333333333332</v>
      </c>
      <c r="L16" s="10">
        <v>18.23</v>
      </c>
      <c r="M16" s="25">
        <v>41813</v>
      </c>
      <c r="N16" s="10">
        <v>120</v>
      </c>
      <c r="O16" s="23">
        <v>20</v>
      </c>
      <c r="P16" s="10">
        <v>42.37</v>
      </c>
      <c r="Q16" s="25">
        <v>41799</v>
      </c>
      <c r="R16" s="10">
        <v>12.992333333333335</v>
      </c>
      <c r="S16" s="10">
        <v>95.133219803586655</v>
      </c>
    </row>
    <row r="17" spans="1:19" x14ac:dyDescent="0.2">
      <c r="A17" s="2" t="s">
        <v>28</v>
      </c>
      <c r="B17" s="10">
        <v>9.9564516129032246</v>
      </c>
      <c r="C17" s="10">
        <v>20.7741935483871</v>
      </c>
      <c r="D17" s="10">
        <v>15.369354838709675</v>
      </c>
      <c r="E17" s="10">
        <v>26.42</v>
      </c>
      <c r="F17" s="25">
        <v>41843</v>
      </c>
      <c r="G17" s="10">
        <v>4.99</v>
      </c>
      <c r="H17" s="25">
        <v>41833</v>
      </c>
      <c r="I17" s="10">
        <v>67.60870967741937</v>
      </c>
      <c r="J17" s="10">
        <v>738.94</v>
      </c>
      <c r="K17" s="10">
        <v>2.3635483870967735</v>
      </c>
      <c r="L17" s="10">
        <v>24.42</v>
      </c>
      <c r="M17" s="25">
        <v>41843</v>
      </c>
      <c r="N17" s="10">
        <v>42.79</v>
      </c>
      <c r="O17" s="23">
        <v>10</v>
      </c>
      <c r="P17" s="10">
        <v>32.08</v>
      </c>
      <c r="Q17" s="25">
        <v>41832</v>
      </c>
      <c r="R17" s="10">
        <v>15.753225806451615</v>
      </c>
      <c r="S17" s="10">
        <v>136.22156227236925</v>
      </c>
    </row>
    <row r="18" spans="1:19" x14ac:dyDescent="0.2">
      <c r="A18" s="2" t="s">
        <v>29</v>
      </c>
      <c r="B18" s="10">
        <v>10.520645161290322</v>
      </c>
      <c r="C18" s="10">
        <v>21.18967741935484</v>
      </c>
      <c r="D18" s="10">
        <v>15.491612903225809</v>
      </c>
      <c r="E18" s="10">
        <v>28.04</v>
      </c>
      <c r="F18" s="25">
        <v>41857</v>
      </c>
      <c r="G18" s="10">
        <v>5.53</v>
      </c>
      <c r="H18" s="25">
        <v>41866</v>
      </c>
      <c r="I18" s="10">
        <v>70.18548387096773</v>
      </c>
      <c r="J18" s="10">
        <v>628.24</v>
      </c>
      <c r="K18" s="10">
        <v>2.391290322580645</v>
      </c>
      <c r="L18" s="10">
        <v>19.68</v>
      </c>
      <c r="M18" s="25">
        <v>41856</v>
      </c>
      <c r="N18" s="10">
        <v>15.26</v>
      </c>
      <c r="O18" s="23">
        <v>13</v>
      </c>
      <c r="P18" s="10">
        <v>3.96</v>
      </c>
      <c r="Q18" s="25">
        <v>41867</v>
      </c>
      <c r="R18" s="10">
        <v>16.273870967741935</v>
      </c>
      <c r="S18" s="10">
        <v>121.29991049402953</v>
      </c>
    </row>
    <row r="19" spans="1:19" x14ac:dyDescent="0.2">
      <c r="A19" s="2" t="s">
        <v>30</v>
      </c>
      <c r="B19" s="10">
        <v>8.1046666666666667</v>
      </c>
      <c r="C19" s="10">
        <v>17.023</v>
      </c>
      <c r="D19" s="10">
        <v>12.304</v>
      </c>
      <c r="E19" s="10">
        <v>25.3</v>
      </c>
      <c r="F19" s="25">
        <v>41890</v>
      </c>
      <c r="G19" s="10">
        <v>3.03</v>
      </c>
      <c r="H19" s="25">
        <v>41894</v>
      </c>
      <c r="I19" s="10">
        <v>69.960999999999999</v>
      </c>
      <c r="J19" s="10">
        <v>471.42</v>
      </c>
      <c r="K19" s="10">
        <v>2.6909999999999998</v>
      </c>
      <c r="L19" s="10">
        <v>19.170000000000002</v>
      </c>
      <c r="M19" s="25">
        <v>41888</v>
      </c>
      <c r="N19" s="10">
        <v>16.04</v>
      </c>
      <c r="O19" s="23">
        <v>6</v>
      </c>
      <c r="P19" s="10">
        <v>12.87</v>
      </c>
      <c r="Q19" s="25">
        <v>41891</v>
      </c>
      <c r="R19" s="10">
        <v>13.674333333333335</v>
      </c>
      <c r="S19" s="10">
        <v>83.207499735512741</v>
      </c>
    </row>
    <row r="20" spans="1:19" x14ac:dyDescent="0.2">
      <c r="A20" s="2" t="s">
        <v>31</v>
      </c>
      <c r="B20" s="10">
        <v>5.163548387096772</v>
      </c>
      <c r="C20" s="10">
        <v>12.665483870967742</v>
      </c>
      <c r="D20" s="10">
        <v>8.5609677419354835</v>
      </c>
      <c r="E20" s="10">
        <v>19.53</v>
      </c>
      <c r="F20" s="25">
        <v>41924</v>
      </c>
      <c r="G20" s="10">
        <v>-2.63</v>
      </c>
      <c r="H20" s="25">
        <v>41941</v>
      </c>
      <c r="I20" s="10">
        <v>75.283870967741947</v>
      </c>
      <c r="J20" s="10">
        <v>308.05</v>
      </c>
      <c r="K20" s="10">
        <v>2.9403225806451618</v>
      </c>
      <c r="L20" s="10">
        <v>23.13</v>
      </c>
      <c r="M20" s="25">
        <v>41942</v>
      </c>
      <c r="N20" s="10">
        <v>130.1</v>
      </c>
      <c r="O20" s="23">
        <v>16</v>
      </c>
      <c r="P20" s="10">
        <v>25.94</v>
      </c>
      <c r="Q20" s="25">
        <v>41934</v>
      </c>
      <c r="R20" s="10">
        <v>10.182580645161289</v>
      </c>
      <c r="S20" s="10">
        <v>50.537374332175489</v>
      </c>
    </row>
    <row r="21" spans="1:19" x14ac:dyDescent="0.2">
      <c r="A21" s="2" t="s">
        <v>32</v>
      </c>
      <c r="B21" s="10">
        <v>0.29966666666666647</v>
      </c>
      <c r="C21" s="10">
        <v>4.5266666666666673</v>
      </c>
      <c r="D21" s="10">
        <v>2.2389999999999999</v>
      </c>
      <c r="E21" s="10">
        <v>12.92</v>
      </c>
      <c r="F21" s="25">
        <v>41953</v>
      </c>
      <c r="G21" s="10">
        <v>-6.26</v>
      </c>
      <c r="H21" s="25">
        <v>41969</v>
      </c>
      <c r="I21" s="10">
        <v>89.025999999999982</v>
      </c>
      <c r="J21" s="10">
        <v>146.59</v>
      </c>
      <c r="K21" s="10">
        <v>4.4823333333333339</v>
      </c>
      <c r="L21" s="10">
        <v>22.34</v>
      </c>
      <c r="M21" s="25">
        <v>41967</v>
      </c>
      <c r="N21" s="10">
        <v>81.8</v>
      </c>
      <c r="O21" s="23">
        <v>21</v>
      </c>
      <c r="P21" s="10">
        <v>12.28</v>
      </c>
      <c r="Q21" s="25">
        <v>41965</v>
      </c>
      <c r="R21" s="10">
        <v>5.6589999999999998</v>
      </c>
      <c r="S21" s="10">
        <v>19.629906923778041</v>
      </c>
    </row>
    <row r="22" spans="1:19" ht="13.5" thickBot="1" x14ac:dyDescent="0.25">
      <c r="A22" s="11" t="s">
        <v>33</v>
      </c>
      <c r="B22" s="12">
        <v>9.096774193548382E-2</v>
      </c>
      <c r="C22" s="12">
        <v>5.2367741935483876</v>
      </c>
      <c r="D22" s="12">
        <v>2.6825806451612899</v>
      </c>
      <c r="E22" s="12">
        <v>19.850000000000001</v>
      </c>
      <c r="F22" s="26">
        <v>41995</v>
      </c>
      <c r="G22" s="12">
        <v>-5.26</v>
      </c>
      <c r="H22" s="26">
        <v>41999</v>
      </c>
      <c r="I22" s="12">
        <v>76.925483870967739</v>
      </c>
      <c r="J22" s="12">
        <v>156.38</v>
      </c>
      <c r="K22" s="12">
        <v>4.5258064516129037</v>
      </c>
      <c r="L22" s="12">
        <v>25.52</v>
      </c>
      <c r="M22" s="26">
        <v>41978</v>
      </c>
      <c r="N22" s="12">
        <v>52.48</v>
      </c>
      <c r="O22" s="13">
        <v>17</v>
      </c>
      <c r="P22" s="12">
        <v>8.32</v>
      </c>
      <c r="Q22" s="26">
        <v>41979</v>
      </c>
      <c r="R22" s="12">
        <v>3.5625806451612907</v>
      </c>
      <c r="S22" s="12">
        <v>25.815753487327669</v>
      </c>
    </row>
    <row r="23" spans="1:19" ht="13.5" thickTop="1" x14ac:dyDescent="0.2">
      <c r="A23" s="2" t="s">
        <v>45</v>
      </c>
      <c r="B23" s="10">
        <v>4.6573318673697806</v>
      </c>
      <c r="C23" s="10">
        <v>12.190059596396544</v>
      </c>
      <c r="D23" s="10">
        <v>8.1882979648168757</v>
      </c>
      <c r="E23" s="10">
        <v>28.04</v>
      </c>
      <c r="F23" s="25">
        <v>39666</v>
      </c>
      <c r="G23" s="10">
        <v>-6.26</v>
      </c>
      <c r="H23" s="25">
        <v>39778</v>
      </c>
      <c r="I23" s="10">
        <v>75.078046711709845</v>
      </c>
      <c r="J23" s="10">
        <v>5042.05</v>
      </c>
      <c r="K23" s="10">
        <v>3.5661484365344207</v>
      </c>
      <c r="L23" s="10">
        <v>31.36</v>
      </c>
      <c r="M23" s="25">
        <v>39462</v>
      </c>
      <c r="N23" s="10">
        <v>893.92</v>
      </c>
      <c r="O23" s="23">
        <v>184</v>
      </c>
      <c r="P23" s="10">
        <v>53.26</v>
      </c>
      <c r="Q23" s="25">
        <v>39578</v>
      </c>
      <c r="R23" s="10">
        <v>9.1305804597701172</v>
      </c>
      <c r="S23" s="10">
        <v>812.74130819153538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-7.0000000000000007E-2</v>
      </c>
      <c r="G28" s="1" t="s">
        <v>17</v>
      </c>
      <c r="H28" s="24">
        <v>39743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-1.21</v>
      </c>
      <c r="G29" s="1" t="s">
        <v>17</v>
      </c>
      <c r="H29" s="24">
        <v>39552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191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24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23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6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O44" sqref="O4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60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-1.6667741935483873</v>
      </c>
      <c r="C11" s="10">
        <v>4.2554838709677423</v>
      </c>
      <c r="D11" s="10">
        <v>1.2209677419354839</v>
      </c>
      <c r="E11" s="10">
        <v>11.86</v>
      </c>
      <c r="F11" s="25">
        <v>42034</v>
      </c>
      <c r="G11" s="10">
        <v>-9.0299999999999994</v>
      </c>
      <c r="H11" s="25">
        <v>42013</v>
      </c>
      <c r="I11" s="10">
        <v>78.580967741935467</v>
      </c>
      <c r="J11" s="10">
        <v>196.82</v>
      </c>
      <c r="K11" s="10">
        <v>5.9080645161290333</v>
      </c>
      <c r="L11" s="10">
        <v>42.34</v>
      </c>
      <c r="M11" s="25">
        <v>42028</v>
      </c>
      <c r="N11" s="10">
        <v>18.03</v>
      </c>
      <c r="O11" s="23">
        <v>14</v>
      </c>
      <c r="P11" s="10">
        <v>2.97</v>
      </c>
      <c r="Q11" s="25">
        <v>42015</v>
      </c>
      <c r="R11" s="10">
        <v>3.044838709677419</v>
      </c>
      <c r="S11" s="10">
        <v>33.963657521924475</v>
      </c>
    </row>
    <row r="12" spans="1:19" x14ac:dyDescent="0.2">
      <c r="A12" s="2" t="s">
        <v>23</v>
      </c>
      <c r="B12" s="10">
        <v>-1.2050000000000001</v>
      </c>
      <c r="C12" s="10">
        <v>5.4035714285714294</v>
      </c>
      <c r="D12" s="10">
        <v>1.7060714285714285</v>
      </c>
      <c r="E12" s="10">
        <v>14</v>
      </c>
      <c r="F12" s="25">
        <v>41697</v>
      </c>
      <c r="G12" s="10">
        <v>-5.39</v>
      </c>
      <c r="H12" s="25">
        <v>41677</v>
      </c>
      <c r="I12" s="10">
        <v>76.53321428571428</v>
      </c>
      <c r="J12" s="10">
        <v>280.10000000000002</v>
      </c>
      <c r="K12" s="10">
        <v>4.4407142857142858</v>
      </c>
      <c r="L12" s="10">
        <v>25.52</v>
      </c>
      <c r="M12" s="25">
        <v>41679</v>
      </c>
      <c r="N12" s="10">
        <v>8.73</v>
      </c>
      <c r="O12" s="23">
        <v>10</v>
      </c>
      <c r="P12" s="10">
        <v>2.38</v>
      </c>
      <c r="Q12" s="25">
        <v>41682</v>
      </c>
      <c r="R12" s="10">
        <v>2.840357142857143</v>
      </c>
      <c r="S12" s="10">
        <v>34.249616574557415</v>
      </c>
    </row>
    <row r="13" spans="1:19" x14ac:dyDescent="0.2">
      <c r="A13" s="2" t="s">
        <v>24</v>
      </c>
      <c r="B13" s="10">
        <v>1.4961290322580649</v>
      </c>
      <c r="C13" s="10">
        <v>9.2619354838709658</v>
      </c>
      <c r="D13" s="10">
        <v>5.0938709677419345</v>
      </c>
      <c r="E13" s="10">
        <v>17.09</v>
      </c>
      <c r="F13" s="25">
        <v>41711</v>
      </c>
      <c r="G13" s="10">
        <v>-4.66</v>
      </c>
      <c r="H13" s="25">
        <v>41703</v>
      </c>
      <c r="I13" s="10">
        <v>63.698064516129044</v>
      </c>
      <c r="J13" s="10">
        <v>471.69</v>
      </c>
      <c r="K13" s="10">
        <v>3.3687096774193552</v>
      </c>
      <c r="L13" s="10">
        <v>33.24</v>
      </c>
      <c r="M13" s="25">
        <v>41703</v>
      </c>
      <c r="N13" s="10">
        <v>24.95</v>
      </c>
      <c r="O13" s="23">
        <v>9</v>
      </c>
      <c r="P13" s="10">
        <v>4.95</v>
      </c>
      <c r="Q13" s="25">
        <v>41728</v>
      </c>
      <c r="R13" s="10">
        <v>5.071935483870968</v>
      </c>
      <c r="S13" s="10">
        <v>67.544683595056668</v>
      </c>
    </row>
    <row r="14" spans="1:19" x14ac:dyDescent="0.2">
      <c r="A14" s="2" t="s">
        <v>25</v>
      </c>
      <c r="B14" s="10">
        <v>1.1853333333333331</v>
      </c>
      <c r="C14" s="10">
        <v>8.945666666666666</v>
      </c>
      <c r="D14" s="10">
        <v>4.836333333333334</v>
      </c>
      <c r="E14" s="10">
        <v>19.86</v>
      </c>
      <c r="F14" s="25">
        <v>41753</v>
      </c>
      <c r="G14" s="10">
        <v>-2.76</v>
      </c>
      <c r="H14" s="25">
        <v>41741</v>
      </c>
      <c r="I14" s="10">
        <v>77.044333333333327</v>
      </c>
      <c r="J14" s="10">
        <v>462.17</v>
      </c>
      <c r="K14" s="10">
        <v>3.500666666666667</v>
      </c>
      <c r="L14" s="10">
        <v>18.25</v>
      </c>
      <c r="M14" s="25">
        <v>41757</v>
      </c>
      <c r="N14" s="10">
        <v>90.08</v>
      </c>
      <c r="O14" s="23">
        <v>16</v>
      </c>
      <c r="P14" s="10">
        <v>27.92</v>
      </c>
      <c r="Q14" s="25">
        <v>41759</v>
      </c>
      <c r="R14" s="10">
        <v>6.1493333333333329</v>
      </c>
      <c r="S14" s="10">
        <v>64.746301536610659</v>
      </c>
    </row>
    <row r="15" spans="1:19" x14ac:dyDescent="0.2">
      <c r="A15" s="2" t="s">
        <v>26</v>
      </c>
      <c r="B15" s="10">
        <v>6.4487096774193553</v>
      </c>
      <c r="C15" s="10">
        <v>15.79967741935484</v>
      </c>
      <c r="D15" s="10">
        <v>11.279354838709676</v>
      </c>
      <c r="E15" s="10">
        <v>22.01</v>
      </c>
      <c r="F15" s="25">
        <v>41766</v>
      </c>
      <c r="G15" s="10">
        <v>-0.34</v>
      </c>
      <c r="H15" s="25">
        <v>41760</v>
      </c>
      <c r="I15" s="10">
        <v>70.486774193548371</v>
      </c>
      <c r="J15" s="10">
        <v>686.59</v>
      </c>
      <c r="K15" s="10">
        <v>2.6741935483870964</v>
      </c>
      <c r="L15" s="10">
        <v>17.29</v>
      </c>
      <c r="M15" s="25">
        <v>41770</v>
      </c>
      <c r="N15" s="10">
        <v>42.79</v>
      </c>
      <c r="O15" s="23">
        <v>15</v>
      </c>
      <c r="P15" s="10">
        <v>10.3</v>
      </c>
      <c r="Q15" s="25">
        <v>41783</v>
      </c>
      <c r="R15" s="10">
        <v>10.905161290322585</v>
      </c>
      <c r="S15" s="10">
        <v>109.9227608252253</v>
      </c>
    </row>
    <row r="16" spans="1:19" x14ac:dyDescent="0.2">
      <c r="A16" s="2" t="s">
        <v>27</v>
      </c>
      <c r="B16" s="10">
        <v>10.007000000000001</v>
      </c>
      <c r="C16" s="10">
        <v>20.112666666666666</v>
      </c>
      <c r="D16" s="10">
        <v>14.918333333333329</v>
      </c>
      <c r="E16" s="10">
        <v>27.98</v>
      </c>
      <c r="F16" s="25">
        <v>41803</v>
      </c>
      <c r="G16" s="10">
        <v>3.91</v>
      </c>
      <c r="H16" s="25">
        <v>41811</v>
      </c>
      <c r="I16" s="10">
        <v>68.343000000000004</v>
      </c>
      <c r="J16" s="10">
        <v>747.36</v>
      </c>
      <c r="K16" s="10">
        <v>2.8273333333333333</v>
      </c>
      <c r="L16" s="10">
        <v>18.5</v>
      </c>
      <c r="M16" s="25">
        <v>41798</v>
      </c>
      <c r="N16" s="10">
        <v>44.94</v>
      </c>
      <c r="O16" s="23">
        <v>16</v>
      </c>
      <c r="P16" s="10">
        <v>12.67</v>
      </c>
      <c r="Q16" s="25">
        <v>41805</v>
      </c>
      <c r="R16" s="10">
        <v>14.776999999999999</v>
      </c>
      <c r="S16" s="10">
        <v>131.7570405570047</v>
      </c>
    </row>
    <row r="17" spans="1:19" x14ac:dyDescent="0.2">
      <c r="A17" s="2" t="s">
        <v>28</v>
      </c>
      <c r="B17" s="10">
        <v>10.868064516129033</v>
      </c>
      <c r="C17" s="10">
        <v>23.050322580645162</v>
      </c>
      <c r="D17" s="10">
        <v>16.651935483870965</v>
      </c>
      <c r="E17" s="10">
        <v>28.85</v>
      </c>
      <c r="F17" s="25">
        <v>41833</v>
      </c>
      <c r="G17" s="10">
        <v>5.53</v>
      </c>
      <c r="H17" s="25">
        <v>41838</v>
      </c>
      <c r="I17" s="10">
        <v>64.161290322580641</v>
      </c>
      <c r="J17" s="10">
        <v>787.72</v>
      </c>
      <c r="K17" s="10">
        <v>2.729354838709678</v>
      </c>
      <c r="L17" s="10">
        <v>19.149999999999999</v>
      </c>
      <c r="M17" s="25">
        <v>41842</v>
      </c>
      <c r="N17" s="10">
        <v>1.99</v>
      </c>
      <c r="O17" s="23">
        <v>7</v>
      </c>
      <c r="P17" s="10">
        <v>0.59</v>
      </c>
      <c r="Q17" s="25">
        <v>41826</v>
      </c>
      <c r="R17" s="10">
        <v>17.283225806451608</v>
      </c>
      <c r="S17" s="10">
        <v>158.67085084549072</v>
      </c>
    </row>
    <row r="18" spans="1:19" x14ac:dyDescent="0.2">
      <c r="A18" s="2" t="s">
        <v>29</v>
      </c>
      <c r="B18" s="10">
        <v>12.174516129032259</v>
      </c>
      <c r="C18" s="10">
        <v>22.509677419354848</v>
      </c>
      <c r="D18" s="10">
        <v>17.318387096774192</v>
      </c>
      <c r="E18" s="10">
        <v>30</v>
      </c>
      <c r="F18" s="25">
        <v>41870</v>
      </c>
      <c r="G18" s="10">
        <v>6.67</v>
      </c>
      <c r="H18" s="25">
        <v>41880</v>
      </c>
      <c r="I18" s="10">
        <v>66.877096774193546</v>
      </c>
      <c r="J18" s="10">
        <v>610.89</v>
      </c>
      <c r="K18" s="10">
        <v>2.1135483870967744</v>
      </c>
      <c r="L18" s="10">
        <v>16.93</v>
      </c>
      <c r="M18" s="25">
        <v>41852</v>
      </c>
      <c r="N18" s="10">
        <v>23.38</v>
      </c>
      <c r="O18" s="23">
        <v>13</v>
      </c>
      <c r="P18" s="10">
        <v>4.95</v>
      </c>
      <c r="Q18" s="25">
        <v>41860</v>
      </c>
      <c r="R18" s="10">
        <v>17.746451612903225</v>
      </c>
      <c r="S18" s="10">
        <v>122.16720939623991</v>
      </c>
    </row>
    <row r="19" spans="1:19" x14ac:dyDescent="0.2">
      <c r="A19" s="2" t="s">
        <v>30</v>
      </c>
      <c r="B19" s="10">
        <v>8.7796666666666621</v>
      </c>
      <c r="C19" s="10">
        <v>17.983333333333334</v>
      </c>
      <c r="D19" s="10">
        <v>12.951333333333334</v>
      </c>
      <c r="E19" s="10">
        <v>24.69</v>
      </c>
      <c r="F19" s="25">
        <v>41890</v>
      </c>
      <c r="G19" s="10">
        <v>0</v>
      </c>
      <c r="H19" s="25">
        <v>41912</v>
      </c>
      <c r="I19" s="10">
        <v>75.155999999999992</v>
      </c>
      <c r="J19" s="10">
        <v>480.18865600000004</v>
      </c>
      <c r="K19" s="10">
        <v>2.6796666666666664</v>
      </c>
      <c r="L19" s="10">
        <v>14.64</v>
      </c>
      <c r="M19" s="25">
        <v>41886</v>
      </c>
      <c r="N19" s="10">
        <v>39.42</v>
      </c>
      <c r="O19" s="23">
        <v>14</v>
      </c>
      <c r="P19" s="10">
        <v>24.16</v>
      </c>
      <c r="Q19" s="25">
        <v>41900</v>
      </c>
      <c r="R19" s="10">
        <v>14.818999999999999</v>
      </c>
      <c r="S19" s="10">
        <v>86.416452750237426</v>
      </c>
    </row>
    <row r="20" spans="1:19" x14ac:dyDescent="0.2">
      <c r="A20" s="2" t="s">
        <v>31</v>
      </c>
      <c r="B20" s="10">
        <v>7.8977419354838698</v>
      </c>
      <c r="C20" s="10">
        <v>16.003870967741936</v>
      </c>
      <c r="D20" s="10">
        <v>11.572580645161292</v>
      </c>
      <c r="E20" s="10">
        <v>24.63</v>
      </c>
      <c r="F20" s="25">
        <v>41917</v>
      </c>
      <c r="G20" s="10">
        <v>-2.21</v>
      </c>
      <c r="H20" s="25">
        <v>41928</v>
      </c>
      <c r="I20" s="10">
        <v>69.142258064516128</v>
      </c>
      <c r="J20" s="10">
        <v>365.21539200000001</v>
      </c>
      <c r="K20" s="10">
        <v>2.9674193548387091</v>
      </c>
      <c r="L20" s="10">
        <v>17.350000000000001</v>
      </c>
      <c r="M20" s="25">
        <v>41935</v>
      </c>
      <c r="N20" s="10">
        <v>30.12</v>
      </c>
      <c r="O20" s="23">
        <v>11</v>
      </c>
      <c r="P20" s="10">
        <v>22.77</v>
      </c>
      <c r="Q20" s="25">
        <v>41934</v>
      </c>
      <c r="R20" s="10">
        <v>11.800967741935484</v>
      </c>
      <c r="S20" s="10">
        <v>66.842886099273983</v>
      </c>
    </row>
    <row r="21" spans="1:19" x14ac:dyDescent="0.2">
      <c r="A21" s="2" t="s">
        <v>32</v>
      </c>
      <c r="B21" s="10">
        <v>4.1563333333333334</v>
      </c>
      <c r="C21" s="10">
        <v>10.871666666666666</v>
      </c>
      <c r="D21" s="10">
        <v>7.3156666666666688</v>
      </c>
      <c r="E21" s="10">
        <v>18.11</v>
      </c>
      <c r="F21" s="25">
        <v>41944</v>
      </c>
      <c r="G21" s="10">
        <v>-2.63</v>
      </c>
      <c r="H21" s="25">
        <v>41973</v>
      </c>
      <c r="I21" s="10">
        <v>70.13866666666668</v>
      </c>
      <c r="J21" s="10">
        <v>217.62691199999995</v>
      </c>
      <c r="K21" s="10">
        <v>6.0923333333333316</v>
      </c>
      <c r="L21" s="10">
        <v>26.71</v>
      </c>
      <c r="M21" s="25">
        <v>41951</v>
      </c>
      <c r="N21" s="10">
        <v>37.520000000000003</v>
      </c>
      <c r="O21" s="23">
        <v>12</v>
      </c>
      <c r="P21" s="10">
        <v>15.25</v>
      </c>
      <c r="Q21" s="25">
        <v>41944</v>
      </c>
      <c r="R21" s="10">
        <v>7.9583333333333348</v>
      </c>
      <c r="S21" s="10">
        <v>53.127692942858609</v>
      </c>
    </row>
    <row r="22" spans="1:19" ht="13.5" thickBot="1" x14ac:dyDescent="0.25">
      <c r="A22" s="11" t="s">
        <v>33</v>
      </c>
      <c r="B22" s="12">
        <v>-0.74838709677419357</v>
      </c>
      <c r="C22" s="12">
        <v>5.202258064516128</v>
      </c>
      <c r="D22" s="12">
        <v>2.2735483870967745</v>
      </c>
      <c r="E22" s="12">
        <v>15.22</v>
      </c>
      <c r="F22" s="26">
        <v>41984</v>
      </c>
      <c r="G22" s="12">
        <v>-8.89</v>
      </c>
      <c r="H22" s="26">
        <v>41992</v>
      </c>
      <c r="I22" s="12">
        <v>79.567096774193558</v>
      </c>
      <c r="J22" s="12">
        <v>156.31907200000003</v>
      </c>
      <c r="K22" s="12">
        <v>5.3722580645161297</v>
      </c>
      <c r="L22" s="12">
        <v>25.42</v>
      </c>
      <c r="M22" s="26">
        <v>41997</v>
      </c>
      <c r="N22" s="12">
        <v>79.97</v>
      </c>
      <c r="O22" s="13">
        <v>16</v>
      </c>
      <c r="P22" s="12">
        <v>17.43</v>
      </c>
      <c r="Q22" s="26">
        <v>42003</v>
      </c>
      <c r="R22" s="12">
        <v>4.4209677419354838</v>
      </c>
      <c r="S22" s="12">
        <v>33.846957576635475</v>
      </c>
    </row>
    <row r="23" spans="1:19" ht="13.5" thickTop="1" x14ac:dyDescent="0.2">
      <c r="A23" s="2" t="s">
        <v>45</v>
      </c>
      <c r="B23" s="10">
        <v>4.9494444444444445</v>
      </c>
      <c r="C23" s="10">
        <v>13.283344214029698</v>
      </c>
      <c r="D23" s="10">
        <v>8.9281986047107029</v>
      </c>
      <c r="E23" s="10">
        <v>30</v>
      </c>
      <c r="F23" s="25">
        <v>40044</v>
      </c>
      <c r="G23" s="10">
        <v>-9.0299999999999994</v>
      </c>
      <c r="H23" s="25">
        <v>39822</v>
      </c>
      <c r="I23" s="10">
        <v>71.644063556067593</v>
      </c>
      <c r="J23" s="10">
        <v>5462.6900320000004</v>
      </c>
      <c r="K23" s="10">
        <v>3.7228552227342551</v>
      </c>
      <c r="L23" s="10">
        <v>42.34</v>
      </c>
      <c r="M23" s="25">
        <v>39837</v>
      </c>
      <c r="N23" s="10">
        <v>441.92</v>
      </c>
      <c r="O23" s="23">
        <v>153</v>
      </c>
      <c r="P23" s="10">
        <v>27.92</v>
      </c>
      <c r="Q23" s="25">
        <v>39933</v>
      </c>
      <c r="R23" s="10">
        <v>9.7347976830517151</v>
      </c>
      <c r="S23" s="10">
        <v>963.25611022111525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-0.87</v>
      </c>
      <c r="G28" s="1" t="s">
        <v>17</v>
      </c>
      <c r="H28" s="24">
        <v>40101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-0.19</v>
      </c>
      <c r="G29" s="1" t="s">
        <v>17</v>
      </c>
      <c r="H29" s="24">
        <v>39938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162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18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34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29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13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53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-2.0303225806451612</v>
      </c>
      <c r="C11" s="10">
        <v>3.0403225806451619</v>
      </c>
      <c r="D11" s="10">
        <v>0.20677419354838708</v>
      </c>
      <c r="E11" s="10">
        <v>10.25</v>
      </c>
      <c r="F11" s="25">
        <v>42023</v>
      </c>
      <c r="G11" s="10">
        <v>-9.3699999999999992</v>
      </c>
      <c r="H11" s="25">
        <v>42014</v>
      </c>
      <c r="I11" s="10">
        <v>88.622903225806454</v>
      </c>
      <c r="J11" s="10">
        <v>154.68</v>
      </c>
      <c r="K11" s="10">
        <v>4.8222580645161299</v>
      </c>
      <c r="L11" s="10">
        <v>33.729999999999997</v>
      </c>
      <c r="M11" s="25">
        <v>42018</v>
      </c>
      <c r="N11" s="10">
        <v>57.46</v>
      </c>
      <c r="O11" s="23">
        <v>13</v>
      </c>
      <c r="P11" s="10">
        <v>11.91</v>
      </c>
      <c r="Q11" s="25">
        <v>42027</v>
      </c>
      <c r="R11" s="10">
        <v>3.0635483870967737</v>
      </c>
      <c r="S11" s="10">
        <v>21.934204400370593</v>
      </c>
    </row>
    <row r="12" spans="1:19" x14ac:dyDescent="0.2">
      <c r="A12" s="2" t="s">
        <v>23</v>
      </c>
      <c r="B12" s="10">
        <v>-1.7303571428571429</v>
      </c>
      <c r="C12" s="10">
        <v>3.1953571428571435</v>
      </c>
      <c r="D12" s="10">
        <v>0.53274553571428551</v>
      </c>
      <c r="E12" s="10">
        <v>14.16</v>
      </c>
      <c r="F12" s="25">
        <v>41697</v>
      </c>
      <c r="G12" s="10">
        <v>-8.83</v>
      </c>
      <c r="H12" s="25">
        <v>41685</v>
      </c>
      <c r="I12" s="10">
        <v>81.832485119047632</v>
      </c>
      <c r="J12" s="10">
        <v>235.87</v>
      </c>
      <c r="K12" s="10">
        <v>5.8890997023809515</v>
      </c>
      <c r="L12" s="10">
        <v>32.770000000000003</v>
      </c>
      <c r="M12" s="25">
        <v>41698</v>
      </c>
      <c r="N12" s="10">
        <v>37.79</v>
      </c>
      <c r="O12" s="23">
        <v>13</v>
      </c>
      <c r="P12" s="10">
        <v>11.09</v>
      </c>
      <c r="Q12" s="25">
        <v>41678</v>
      </c>
      <c r="R12" s="10">
        <v>2.3255133928571428</v>
      </c>
      <c r="S12" s="10">
        <v>31.881805484562655</v>
      </c>
    </row>
    <row r="13" spans="1:19" x14ac:dyDescent="0.2">
      <c r="A13" s="2" t="s">
        <v>24</v>
      </c>
      <c r="B13" s="10">
        <v>0.28709677419354818</v>
      </c>
      <c r="C13" s="10">
        <v>6.7109677419354821</v>
      </c>
      <c r="D13" s="10">
        <v>3.201256720430107</v>
      </c>
      <c r="E13" s="10">
        <v>15.02</v>
      </c>
      <c r="F13" s="25">
        <v>41718</v>
      </c>
      <c r="G13" s="10">
        <v>-8.56</v>
      </c>
      <c r="H13" s="25">
        <v>41706</v>
      </c>
      <c r="I13" s="10">
        <v>75.052311827956999</v>
      </c>
      <c r="J13" s="10">
        <v>399.74</v>
      </c>
      <c r="K13" s="10">
        <v>5.4904398148148141</v>
      </c>
      <c r="L13" s="10">
        <v>31.09</v>
      </c>
      <c r="M13" s="25">
        <v>41728</v>
      </c>
      <c r="N13" s="10">
        <v>41.49</v>
      </c>
      <c r="O13" s="23">
        <v>14</v>
      </c>
      <c r="P13" s="10">
        <v>13.87</v>
      </c>
      <c r="Q13" s="25">
        <v>41728</v>
      </c>
      <c r="R13" s="10">
        <v>3.8753897849462362</v>
      </c>
      <c r="S13" s="10">
        <v>56.662868586540142</v>
      </c>
    </row>
    <row r="14" spans="1:19" x14ac:dyDescent="0.2">
      <c r="A14" s="2" t="s">
        <v>25</v>
      </c>
      <c r="B14" s="10">
        <v>4.0733333333333333</v>
      </c>
      <c r="C14" s="10">
        <v>11.624000000000001</v>
      </c>
      <c r="D14" s="10">
        <v>7.6581527777777767</v>
      </c>
      <c r="E14" s="10">
        <v>20.67</v>
      </c>
      <c r="F14" s="25">
        <v>41756</v>
      </c>
      <c r="G14" s="10">
        <v>-1.95</v>
      </c>
      <c r="H14" s="25">
        <v>41730</v>
      </c>
      <c r="I14" s="10">
        <v>74.530854166666657</v>
      </c>
      <c r="J14" s="10">
        <v>525.87</v>
      </c>
      <c r="K14" s="10">
        <v>3.0806666666666662</v>
      </c>
      <c r="L14" s="10">
        <v>18.07</v>
      </c>
      <c r="M14" s="25">
        <v>41732</v>
      </c>
      <c r="N14" s="10">
        <v>34.69</v>
      </c>
      <c r="O14" s="23">
        <v>14</v>
      </c>
      <c r="P14" s="10">
        <v>10.09</v>
      </c>
      <c r="Q14" s="25">
        <v>41751</v>
      </c>
      <c r="R14" s="10">
        <v>7.920208333333334</v>
      </c>
      <c r="S14" s="10">
        <v>76.400150516286274</v>
      </c>
    </row>
    <row r="15" spans="1:19" x14ac:dyDescent="0.2">
      <c r="A15" s="2" t="s">
        <v>26</v>
      </c>
      <c r="B15" s="10">
        <v>4.1096774193548393</v>
      </c>
      <c r="C15" s="10">
        <v>11.263225806451613</v>
      </c>
      <c r="D15" s="10">
        <v>7.4430712365591383</v>
      </c>
      <c r="E15" s="10">
        <v>20.53</v>
      </c>
      <c r="F15" s="25">
        <v>41781</v>
      </c>
      <c r="G15" s="10">
        <v>-2.2200000000000002</v>
      </c>
      <c r="H15" s="25">
        <v>41763</v>
      </c>
      <c r="I15" s="10">
        <v>79.85101478494623</v>
      </c>
      <c r="J15" s="10">
        <v>581.29999999999995</v>
      </c>
      <c r="K15" s="10">
        <v>3.3953225806451615</v>
      </c>
      <c r="L15" s="10">
        <v>18.190000000000001</v>
      </c>
      <c r="M15" s="25">
        <v>41762</v>
      </c>
      <c r="N15" s="10">
        <v>95.28</v>
      </c>
      <c r="O15" s="23">
        <v>15</v>
      </c>
      <c r="P15" s="10">
        <v>19.43</v>
      </c>
      <c r="Q15" s="25">
        <v>41771</v>
      </c>
      <c r="R15" s="10">
        <v>8.7304637096774176</v>
      </c>
      <c r="S15" s="10">
        <v>83.69816188909526</v>
      </c>
    </row>
    <row r="16" spans="1:19" x14ac:dyDescent="0.2">
      <c r="A16" s="2" t="s">
        <v>27</v>
      </c>
      <c r="B16" s="10">
        <v>8.467666666666668</v>
      </c>
      <c r="C16" s="10">
        <v>16.385666666666665</v>
      </c>
      <c r="D16" s="10">
        <v>12.249208333333332</v>
      </c>
      <c r="E16" s="10">
        <v>23.69</v>
      </c>
      <c r="F16" s="25">
        <v>41814</v>
      </c>
      <c r="G16" s="10">
        <v>2.2999999999999998</v>
      </c>
      <c r="H16" s="25">
        <v>41811</v>
      </c>
      <c r="I16" s="10">
        <v>76.853069444444415</v>
      </c>
      <c r="J16" s="10">
        <v>588.59</v>
      </c>
      <c r="K16" s="10">
        <v>2.8945555555555553</v>
      </c>
      <c r="L16" s="10">
        <v>17.399999999999999</v>
      </c>
      <c r="M16" s="25">
        <v>41800</v>
      </c>
      <c r="N16" s="10">
        <v>121.52</v>
      </c>
      <c r="O16" s="23">
        <v>16</v>
      </c>
      <c r="P16" s="10">
        <v>24.58</v>
      </c>
      <c r="Q16" s="25">
        <v>41806</v>
      </c>
      <c r="R16" s="10">
        <v>13.158027777777779</v>
      </c>
      <c r="S16" s="10">
        <v>96.59575649768594</v>
      </c>
    </row>
    <row r="17" spans="1:19" x14ac:dyDescent="0.2">
      <c r="A17" s="2" t="s">
        <v>28</v>
      </c>
      <c r="B17" s="10">
        <v>11.747419354838712</v>
      </c>
      <c r="C17" s="10">
        <v>22.357741935483869</v>
      </c>
      <c r="D17" s="10">
        <v>16.96298387096774</v>
      </c>
      <c r="E17" s="10">
        <v>28.05</v>
      </c>
      <c r="F17" s="25">
        <v>41828</v>
      </c>
      <c r="G17" s="10">
        <v>6.41</v>
      </c>
      <c r="H17" s="25">
        <v>41844</v>
      </c>
      <c r="I17" s="10">
        <v>69.850698924731191</v>
      </c>
      <c r="J17" s="10">
        <v>764.46</v>
      </c>
      <c r="K17" s="10">
        <v>2.1159274193548385</v>
      </c>
      <c r="L17" s="10">
        <v>12.76</v>
      </c>
      <c r="M17" s="25">
        <v>41831</v>
      </c>
      <c r="N17" s="10">
        <v>6.38</v>
      </c>
      <c r="O17" s="23">
        <v>12</v>
      </c>
      <c r="P17" s="10">
        <v>1.98</v>
      </c>
      <c r="Q17" s="25">
        <v>41822</v>
      </c>
      <c r="R17" s="10">
        <v>17.145114247311827</v>
      </c>
      <c r="S17" s="10">
        <v>140.86181630996361</v>
      </c>
    </row>
    <row r="18" spans="1:19" x14ac:dyDescent="0.2">
      <c r="A18" s="2" t="s">
        <v>29</v>
      </c>
      <c r="B18" s="10">
        <v>11.420322580645161</v>
      </c>
      <c r="C18" s="10">
        <v>21.779032258064518</v>
      </c>
      <c r="D18" s="10">
        <v>16.245604838709678</v>
      </c>
      <c r="E18" s="10">
        <v>31.21</v>
      </c>
      <c r="F18" s="25">
        <v>41877</v>
      </c>
      <c r="G18" s="10">
        <v>6.13</v>
      </c>
      <c r="H18" s="25">
        <v>41880</v>
      </c>
      <c r="I18" s="10">
        <v>67.146350806451622</v>
      </c>
      <c r="J18" s="10">
        <v>655.72</v>
      </c>
      <c r="K18" s="10">
        <v>2.5641061827956988</v>
      </c>
      <c r="L18" s="10">
        <v>19.93</v>
      </c>
      <c r="M18" s="25">
        <v>41877</v>
      </c>
      <c r="N18" s="10">
        <v>14.34</v>
      </c>
      <c r="O18" s="23">
        <v>9</v>
      </c>
      <c r="P18" s="10">
        <v>4.95</v>
      </c>
      <c r="Q18" s="25">
        <v>41863</v>
      </c>
      <c r="R18" s="10">
        <v>16.101263440860215</v>
      </c>
      <c r="S18" s="10">
        <v>130.64405694434845</v>
      </c>
    </row>
    <row r="19" spans="1:19" x14ac:dyDescent="0.2">
      <c r="A19" s="2" t="s">
        <v>30</v>
      </c>
      <c r="B19" s="10">
        <v>9.66</v>
      </c>
      <c r="C19" s="10">
        <v>18.561666666666667</v>
      </c>
      <c r="D19" s="10">
        <v>13.764756944444446</v>
      </c>
      <c r="E19" s="10">
        <v>27.66</v>
      </c>
      <c r="F19" s="25">
        <v>41887</v>
      </c>
      <c r="G19" s="10">
        <v>2.37</v>
      </c>
      <c r="H19" s="25">
        <v>41909</v>
      </c>
      <c r="I19" s="10">
        <v>66.819701388888888</v>
      </c>
      <c r="J19" s="10">
        <v>456.49</v>
      </c>
      <c r="K19" s="10">
        <v>2.5359583333333329</v>
      </c>
      <c r="L19" s="10">
        <v>16.97</v>
      </c>
      <c r="M19" s="25">
        <v>41889</v>
      </c>
      <c r="N19" s="10">
        <v>56.52</v>
      </c>
      <c r="O19" s="23">
        <v>13</v>
      </c>
      <c r="P19" s="10">
        <v>23.96</v>
      </c>
      <c r="Q19" s="25">
        <v>41898</v>
      </c>
      <c r="R19" s="10">
        <v>13.851652777777776</v>
      </c>
      <c r="S19" s="10">
        <v>86.654517926063861</v>
      </c>
    </row>
    <row r="20" spans="1:19" x14ac:dyDescent="0.2">
      <c r="A20" s="2" t="s">
        <v>31</v>
      </c>
      <c r="B20" s="10">
        <v>5.6422580645161293</v>
      </c>
      <c r="C20" s="10">
        <v>12.558064516129031</v>
      </c>
      <c r="D20" s="10">
        <v>8.9053158602150564</v>
      </c>
      <c r="E20" s="10">
        <v>21.2</v>
      </c>
      <c r="F20" s="25">
        <v>41914</v>
      </c>
      <c r="G20" s="10">
        <v>-1.67</v>
      </c>
      <c r="H20" s="25">
        <v>41938</v>
      </c>
      <c r="I20" s="10">
        <v>70.514912634408589</v>
      </c>
      <c r="J20" s="10">
        <v>324.14</v>
      </c>
      <c r="K20" s="10">
        <v>3.5876814516129039</v>
      </c>
      <c r="L20" s="10">
        <v>26.6</v>
      </c>
      <c r="M20" s="25">
        <v>41916</v>
      </c>
      <c r="N20" s="10">
        <v>57.4</v>
      </c>
      <c r="O20" s="23">
        <v>16</v>
      </c>
      <c r="P20" s="10">
        <v>11.52</v>
      </c>
      <c r="Q20" s="25">
        <v>41923</v>
      </c>
      <c r="R20" s="10">
        <v>9.7487903225806463</v>
      </c>
      <c r="S20" s="10">
        <v>60.396608721995861</v>
      </c>
    </row>
    <row r="21" spans="1:19" x14ac:dyDescent="0.2">
      <c r="A21" s="2" t="s">
        <v>32</v>
      </c>
      <c r="B21" s="10">
        <v>1.2160000000000002</v>
      </c>
      <c r="C21" s="10">
        <v>6.8739999999999988</v>
      </c>
      <c r="D21" s="10">
        <v>3.6495347222222225</v>
      </c>
      <c r="E21" s="10">
        <v>15.95</v>
      </c>
      <c r="F21" s="25">
        <v>41947</v>
      </c>
      <c r="G21" s="10">
        <v>-4.12</v>
      </c>
      <c r="H21" s="25">
        <v>41973</v>
      </c>
      <c r="I21" s="10">
        <v>81.52594444444442</v>
      </c>
      <c r="J21" s="10">
        <v>226.51</v>
      </c>
      <c r="K21" s="10">
        <v>5.5537152777777781</v>
      </c>
      <c r="L21" s="10">
        <v>32.81</v>
      </c>
      <c r="M21" s="25">
        <v>41951</v>
      </c>
      <c r="N21" s="10">
        <v>60.72</v>
      </c>
      <c r="O21" s="23">
        <v>18</v>
      </c>
      <c r="P21" s="10">
        <v>22.01</v>
      </c>
      <c r="Q21" s="25">
        <v>41944</v>
      </c>
      <c r="R21" s="10">
        <v>5.6533888888888866</v>
      </c>
      <c r="S21" s="10">
        <v>32.397774369009937</v>
      </c>
    </row>
    <row r="22" spans="1:19" ht="13.5" thickBot="1" x14ac:dyDescent="0.25">
      <c r="A22" s="11" t="s">
        <v>33</v>
      </c>
      <c r="B22" s="12">
        <v>-1.0329032258064517</v>
      </c>
      <c r="C22" s="12">
        <v>5.3345161290322594</v>
      </c>
      <c r="D22" s="12">
        <v>2.3635215053763439</v>
      </c>
      <c r="E22" s="12">
        <v>15.35</v>
      </c>
      <c r="F22" s="26">
        <v>41984</v>
      </c>
      <c r="G22" s="12">
        <v>-9.64</v>
      </c>
      <c r="H22" s="26">
        <v>41989</v>
      </c>
      <c r="I22" s="12">
        <v>73.787594086021514</v>
      </c>
      <c r="J22" s="12">
        <v>176.88</v>
      </c>
      <c r="K22" s="12">
        <v>4.2400067204301068</v>
      </c>
      <c r="L22" s="12">
        <v>24.07</v>
      </c>
      <c r="M22" s="26">
        <v>41981</v>
      </c>
      <c r="N22" s="12">
        <v>46.32</v>
      </c>
      <c r="O22" s="13">
        <v>14</v>
      </c>
      <c r="P22" s="12">
        <v>10.119999999999999</v>
      </c>
      <c r="Q22" s="26">
        <v>41982</v>
      </c>
      <c r="R22" s="12">
        <v>3.2800806451612901</v>
      </c>
      <c r="S22" s="12">
        <v>33.001241040859092</v>
      </c>
    </row>
    <row r="23" spans="1:19" ht="13.5" thickTop="1" x14ac:dyDescent="0.2">
      <c r="A23" s="2" t="s">
        <v>45</v>
      </c>
      <c r="B23" s="10">
        <v>4.3191826036866372</v>
      </c>
      <c r="C23" s="10">
        <v>11.640380120327704</v>
      </c>
      <c r="D23" s="10">
        <v>7.7652438782748758</v>
      </c>
      <c r="E23" s="10">
        <v>31.21</v>
      </c>
      <c r="F23" s="25">
        <v>40416</v>
      </c>
      <c r="G23" s="10">
        <v>-9.64</v>
      </c>
      <c r="H23" s="25">
        <v>40528</v>
      </c>
      <c r="I23" s="10">
        <v>75.532320071151233</v>
      </c>
      <c r="J23" s="10">
        <v>5090.25</v>
      </c>
      <c r="K23" s="10">
        <v>3.8474781474903277</v>
      </c>
      <c r="L23" s="10">
        <v>33.729999999999997</v>
      </c>
      <c r="M23" s="25">
        <v>40192</v>
      </c>
      <c r="N23" s="10">
        <v>629.91</v>
      </c>
      <c r="O23" s="23">
        <v>167</v>
      </c>
      <c r="P23" s="10">
        <v>24.58</v>
      </c>
      <c r="Q23" s="25">
        <v>40345</v>
      </c>
      <c r="R23" s="10">
        <v>8.7377868090224435</v>
      </c>
      <c r="S23" s="10">
        <v>851.12896268678162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-0.34</v>
      </c>
      <c r="G28" s="1" t="s">
        <v>17</v>
      </c>
      <c r="H28" s="24">
        <v>40468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-1.68</v>
      </c>
      <c r="G29" s="1" t="s">
        <v>17</v>
      </c>
      <c r="H29" s="24">
        <v>40312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155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28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26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22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28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-0.3270967741935486</v>
      </c>
      <c r="C11" s="10">
        <v>4.4161290322580617</v>
      </c>
      <c r="D11" s="10">
        <v>1.9276321684587809</v>
      </c>
      <c r="E11" s="10">
        <v>14.02</v>
      </c>
      <c r="F11" s="25">
        <v>42019</v>
      </c>
      <c r="G11" s="10">
        <v>-8.43</v>
      </c>
      <c r="H11" s="25">
        <v>42026</v>
      </c>
      <c r="I11" s="10">
        <v>83.890837813620081</v>
      </c>
      <c r="J11" s="10">
        <v>183.8</v>
      </c>
      <c r="K11" s="10">
        <v>3.8648275089605728</v>
      </c>
      <c r="L11" s="10">
        <v>26.87</v>
      </c>
      <c r="M11" s="25">
        <v>42011</v>
      </c>
      <c r="N11" s="10">
        <v>17.14</v>
      </c>
      <c r="O11" s="23">
        <v>12</v>
      </c>
      <c r="P11" s="10">
        <v>4</v>
      </c>
      <c r="Q11" s="25">
        <v>42023</v>
      </c>
      <c r="R11" s="10">
        <v>3.4776187275985668</v>
      </c>
      <c r="S11" s="10">
        <v>25.794090074493504</v>
      </c>
    </row>
    <row r="12" spans="1:19" x14ac:dyDescent="0.2">
      <c r="A12" s="2" t="s">
        <v>23</v>
      </c>
      <c r="B12" s="10">
        <v>1.247857142857143</v>
      </c>
      <c r="C12" s="10">
        <v>7.1821428571428569</v>
      </c>
      <c r="D12" s="10">
        <v>4.0244717261904759</v>
      </c>
      <c r="E12" s="10">
        <v>15.14</v>
      </c>
      <c r="F12" s="25">
        <v>41695</v>
      </c>
      <c r="G12" s="10">
        <v>-4.04</v>
      </c>
      <c r="H12" s="25">
        <v>41671</v>
      </c>
      <c r="I12" s="10">
        <v>72.658430059523823</v>
      </c>
      <c r="J12" s="10">
        <v>261.68</v>
      </c>
      <c r="K12" s="10">
        <v>4.4702976190476189</v>
      </c>
      <c r="L12" s="10">
        <v>22.36</v>
      </c>
      <c r="M12" s="25">
        <v>41692</v>
      </c>
      <c r="N12" s="10">
        <v>25.72</v>
      </c>
      <c r="O12" s="23">
        <v>15</v>
      </c>
      <c r="P12" s="10">
        <v>5.98</v>
      </c>
      <c r="Q12" s="25">
        <v>41673</v>
      </c>
      <c r="R12" s="10">
        <v>3.2835416666666655</v>
      </c>
      <c r="S12" s="10">
        <v>36.889191330143056</v>
      </c>
    </row>
    <row r="13" spans="1:19" x14ac:dyDescent="0.2">
      <c r="A13" s="2" t="s">
        <v>24</v>
      </c>
      <c r="B13" s="10">
        <v>0.68612903225806454</v>
      </c>
      <c r="C13" s="10">
        <v>7.3467741935483879</v>
      </c>
      <c r="D13" s="10">
        <v>3.6941129032258058</v>
      </c>
      <c r="E13" s="10">
        <v>15.02</v>
      </c>
      <c r="F13" s="25">
        <v>41729</v>
      </c>
      <c r="G13" s="10">
        <v>-5.05</v>
      </c>
      <c r="H13" s="25">
        <v>41702</v>
      </c>
      <c r="I13" s="10">
        <v>84.458413978494605</v>
      </c>
      <c r="J13" s="10">
        <v>358.02</v>
      </c>
      <c r="K13" s="10">
        <v>3.8838978494623659</v>
      </c>
      <c r="L13" s="10">
        <v>19.5</v>
      </c>
      <c r="M13" s="25">
        <v>41727</v>
      </c>
      <c r="N13" s="10">
        <v>70.260000000000005</v>
      </c>
      <c r="O13" s="23">
        <v>16</v>
      </c>
      <c r="P13" s="10">
        <v>18.07</v>
      </c>
      <c r="Q13" s="25">
        <v>41714</v>
      </c>
      <c r="R13" s="10">
        <v>4.5252486559139786</v>
      </c>
      <c r="S13" s="10">
        <v>45.805895651990809</v>
      </c>
    </row>
    <row r="14" spans="1:19" x14ac:dyDescent="0.2">
      <c r="A14" s="2" t="s">
        <v>25</v>
      </c>
      <c r="B14" s="10">
        <v>5.8563333333333354</v>
      </c>
      <c r="C14" s="10">
        <v>13.295666666666669</v>
      </c>
      <c r="D14" s="10">
        <v>9.6365930555555526</v>
      </c>
      <c r="E14" s="10">
        <v>22.8</v>
      </c>
      <c r="F14" s="25">
        <v>41737</v>
      </c>
      <c r="G14" s="10">
        <v>-0.12</v>
      </c>
      <c r="H14" s="25">
        <v>41744</v>
      </c>
      <c r="I14" s="10">
        <v>75.138472222222219</v>
      </c>
      <c r="J14" s="10">
        <v>511.63</v>
      </c>
      <c r="K14" s="10">
        <v>2.4609187499999998</v>
      </c>
      <c r="L14" s="10">
        <v>12.62</v>
      </c>
      <c r="M14" s="25">
        <v>41738</v>
      </c>
      <c r="N14" s="10">
        <v>80.33</v>
      </c>
      <c r="O14" s="23">
        <v>15</v>
      </c>
      <c r="P14" s="10">
        <v>27.36</v>
      </c>
      <c r="Q14" s="25">
        <v>41753</v>
      </c>
      <c r="R14" s="10">
        <v>9.1431874999999998</v>
      </c>
      <c r="S14" s="10">
        <v>76.097988057697989</v>
      </c>
    </row>
    <row r="15" spans="1:19" x14ac:dyDescent="0.2">
      <c r="A15" s="2" t="s">
        <v>26</v>
      </c>
      <c r="B15" s="10">
        <v>7.1538709677419359</v>
      </c>
      <c r="C15" s="10">
        <v>16.267741935483873</v>
      </c>
      <c r="D15" s="10">
        <v>11.534213709677418</v>
      </c>
      <c r="E15" s="10">
        <v>24.42</v>
      </c>
      <c r="F15" s="25">
        <v>41784</v>
      </c>
      <c r="G15" s="10">
        <v>1.35</v>
      </c>
      <c r="H15" s="25">
        <v>41774</v>
      </c>
      <c r="I15" s="10">
        <v>78.136021505376362</v>
      </c>
      <c r="J15" s="10">
        <v>587.89</v>
      </c>
      <c r="K15" s="10">
        <v>2.3357056451612901</v>
      </c>
      <c r="L15" s="10">
        <v>18.11</v>
      </c>
      <c r="M15" s="25">
        <v>41765</v>
      </c>
      <c r="N15" s="10">
        <v>82.85</v>
      </c>
      <c r="O15" s="23">
        <v>16</v>
      </c>
      <c r="P15" s="10">
        <v>14.69</v>
      </c>
      <c r="Q15" s="25">
        <v>41790</v>
      </c>
      <c r="R15" s="10">
        <v>12.229529569892472</v>
      </c>
      <c r="S15" s="10">
        <v>97.099431185196394</v>
      </c>
    </row>
    <row r="16" spans="1:19" x14ac:dyDescent="0.2">
      <c r="A16" s="2" t="s">
        <v>27</v>
      </c>
      <c r="B16" s="10">
        <v>8.1503333333333323</v>
      </c>
      <c r="C16" s="10">
        <v>17.523000000000003</v>
      </c>
      <c r="D16" s="10">
        <v>12.551291666666664</v>
      </c>
      <c r="E16" s="10">
        <v>28.44</v>
      </c>
      <c r="F16" s="25">
        <v>41816</v>
      </c>
      <c r="G16" s="10">
        <v>1.75</v>
      </c>
      <c r="H16" s="25">
        <v>41791</v>
      </c>
      <c r="I16" s="10">
        <v>78.514597222222221</v>
      </c>
      <c r="J16" s="10">
        <v>590.27</v>
      </c>
      <c r="K16" s="10">
        <v>2.1792986111111108</v>
      </c>
      <c r="L16" s="10">
        <v>12.43</v>
      </c>
      <c r="M16" s="25">
        <v>41817</v>
      </c>
      <c r="N16" s="10">
        <v>111.57</v>
      </c>
      <c r="O16" s="23">
        <v>13</v>
      </c>
      <c r="P16" s="10">
        <v>35.44</v>
      </c>
      <c r="Q16" s="25">
        <v>41794</v>
      </c>
      <c r="R16" s="10">
        <v>14.146534722222219</v>
      </c>
      <c r="S16" s="10">
        <v>102.0195186285102</v>
      </c>
    </row>
    <row r="17" spans="1:19" x14ac:dyDescent="0.2">
      <c r="A17" s="2" t="s">
        <v>28</v>
      </c>
      <c r="B17" s="10">
        <v>8.5164516129032268</v>
      </c>
      <c r="C17" s="10">
        <v>18.616451612903226</v>
      </c>
      <c r="D17" s="10">
        <v>13.160389784946233</v>
      </c>
      <c r="E17" s="10">
        <v>27.05</v>
      </c>
      <c r="F17" s="25">
        <v>41822</v>
      </c>
      <c r="G17" s="10">
        <v>4.72</v>
      </c>
      <c r="H17" s="25">
        <v>41843</v>
      </c>
      <c r="I17" s="10">
        <v>78.483763440860201</v>
      </c>
      <c r="J17" s="10">
        <v>663.24</v>
      </c>
      <c r="K17" s="10">
        <v>2.6788709677419349</v>
      </c>
      <c r="L17" s="10">
        <v>18.78</v>
      </c>
      <c r="M17" s="25">
        <v>41838</v>
      </c>
      <c r="N17" s="10">
        <v>80.25</v>
      </c>
      <c r="O17" s="23">
        <v>15</v>
      </c>
      <c r="P17" s="10">
        <v>29.13</v>
      </c>
      <c r="Q17" s="25">
        <v>41823</v>
      </c>
      <c r="R17" s="10">
        <v>15.471565860215051</v>
      </c>
      <c r="S17" s="10">
        <v>111.03532739149853</v>
      </c>
    </row>
    <row r="18" spans="1:19" x14ac:dyDescent="0.2">
      <c r="A18" s="2" t="s">
        <v>29</v>
      </c>
      <c r="B18" s="10">
        <v>12.212903225806453</v>
      </c>
      <c r="C18" s="10">
        <v>22.758709677419354</v>
      </c>
      <c r="D18" s="10">
        <v>17.465517473118279</v>
      </c>
      <c r="E18" s="10">
        <v>29.05</v>
      </c>
      <c r="F18" s="25">
        <v>41871</v>
      </c>
      <c r="G18" s="10">
        <v>4.79</v>
      </c>
      <c r="H18" s="25">
        <v>41861</v>
      </c>
      <c r="I18" s="10">
        <v>64.342150537634396</v>
      </c>
      <c r="J18" s="10">
        <v>665.08</v>
      </c>
      <c r="K18" s="10">
        <v>2.3859811827956992</v>
      </c>
      <c r="L18" s="10">
        <v>22.68</v>
      </c>
      <c r="M18" s="25">
        <v>41871</v>
      </c>
      <c r="N18" s="10">
        <v>19.86</v>
      </c>
      <c r="O18" s="23">
        <v>16</v>
      </c>
      <c r="P18" s="10">
        <v>5.14</v>
      </c>
      <c r="Q18" s="25">
        <v>41869</v>
      </c>
      <c r="R18" s="10">
        <v>16.770913978494622</v>
      </c>
      <c r="S18" s="10">
        <v>132.7088683437747</v>
      </c>
    </row>
    <row r="19" spans="1:19" x14ac:dyDescent="0.2">
      <c r="A19" s="2" t="s">
        <v>30</v>
      </c>
      <c r="B19" s="10">
        <v>11.907666666666668</v>
      </c>
      <c r="C19" s="10">
        <v>20.66033333333333</v>
      </c>
      <c r="D19" s="10">
        <v>16.03425</v>
      </c>
      <c r="E19" s="10">
        <v>27.12</v>
      </c>
      <c r="F19" s="25">
        <v>41892</v>
      </c>
      <c r="G19" s="10">
        <v>4.72</v>
      </c>
      <c r="H19" s="25">
        <v>41901</v>
      </c>
      <c r="I19" s="10">
        <v>63.965979166666664</v>
      </c>
      <c r="J19" s="10">
        <v>497.63</v>
      </c>
      <c r="K19" s="10">
        <v>2.0716319444444444</v>
      </c>
      <c r="L19" s="10">
        <v>14.58</v>
      </c>
      <c r="M19" s="25">
        <v>41900</v>
      </c>
      <c r="N19" s="10">
        <v>37.869999999999997</v>
      </c>
      <c r="O19" s="23">
        <v>10</v>
      </c>
      <c r="P19" s="10">
        <v>16.829999999999998</v>
      </c>
      <c r="Q19" s="25">
        <v>41885</v>
      </c>
      <c r="R19" s="10">
        <v>15.312743055555556</v>
      </c>
      <c r="S19" s="10">
        <v>94.014494613220023</v>
      </c>
    </row>
    <row r="20" spans="1:19" x14ac:dyDescent="0.2">
      <c r="A20" s="2" t="s">
        <v>31</v>
      </c>
      <c r="B20" s="10">
        <v>8.7093548387096771</v>
      </c>
      <c r="C20" s="10">
        <v>16.099032258064515</v>
      </c>
      <c r="D20" s="10">
        <v>12.103387096774192</v>
      </c>
      <c r="E20" s="10">
        <v>24.15</v>
      </c>
      <c r="F20" s="25">
        <v>41923</v>
      </c>
      <c r="G20" s="10">
        <v>0.76</v>
      </c>
      <c r="H20" s="25">
        <v>41933</v>
      </c>
      <c r="I20" s="10">
        <v>58.371586021505379</v>
      </c>
      <c r="J20" s="10">
        <v>404.77</v>
      </c>
      <c r="K20" s="10">
        <v>2.5199327956989248</v>
      </c>
      <c r="L20" s="10">
        <v>21.87</v>
      </c>
      <c r="M20" s="25">
        <v>41938</v>
      </c>
      <c r="N20" s="10">
        <v>27.4</v>
      </c>
      <c r="O20" s="23">
        <v>10</v>
      </c>
      <c r="P20" s="10">
        <v>6.74</v>
      </c>
      <c r="Q20" s="25">
        <v>41919</v>
      </c>
      <c r="R20" s="10">
        <v>11.276922043010755</v>
      </c>
      <c r="S20" s="10">
        <v>71.738151041880343</v>
      </c>
    </row>
    <row r="21" spans="1:19" x14ac:dyDescent="0.2">
      <c r="A21" s="2" t="s">
        <v>32</v>
      </c>
      <c r="B21" s="10">
        <v>4.8856666666666664</v>
      </c>
      <c r="C21" s="10">
        <v>10.800999999999998</v>
      </c>
      <c r="D21" s="10">
        <v>7.4463194444444465</v>
      </c>
      <c r="E21" s="10">
        <v>17.03</v>
      </c>
      <c r="F21" s="25">
        <v>41955</v>
      </c>
      <c r="G21" s="10">
        <v>0.88</v>
      </c>
      <c r="H21" s="25">
        <v>41971</v>
      </c>
      <c r="I21" s="10">
        <v>77.008201388888892</v>
      </c>
      <c r="J21" s="10">
        <v>192.85</v>
      </c>
      <c r="K21" s="10">
        <v>3.3090972222222228</v>
      </c>
      <c r="L21" s="10">
        <v>21.78</v>
      </c>
      <c r="M21" s="25">
        <v>41946</v>
      </c>
      <c r="N21" s="10">
        <v>113.76</v>
      </c>
      <c r="O21" s="23">
        <v>13</v>
      </c>
      <c r="P21" s="10">
        <v>53.26</v>
      </c>
      <c r="Q21" s="25">
        <v>41948</v>
      </c>
      <c r="R21" s="10">
        <v>7.9577986111111123</v>
      </c>
      <c r="S21" s="10">
        <v>35.151333717173095</v>
      </c>
    </row>
    <row r="22" spans="1:19" ht="13.5" thickBot="1" x14ac:dyDescent="0.25">
      <c r="A22" s="11" t="s">
        <v>33</v>
      </c>
      <c r="B22" s="12">
        <v>1.0974193548387094</v>
      </c>
      <c r="C22" s="12">
        <v>7.6116129032258062</v>
      </c>
      <c r="D22" s="12">
        <v>4.0081518817204298</v>
      </c>
      <c r="E22" s="12">
        <v>14.68</v>
      </c>
      <c r="F22" s="26">
        <v>41996</v>
      </c>
      <c r="G22" s="12">
        <v>-2.75</v>
      </c>
      <c r="H22" s="26">
        <v>41998</v>
      </c>
      <c r="I22" s="12">
        <v>74.772950268817198</v>
      </c>
      <c r="J22" s="12">
        <v>192.36</v>
      </c>
      <c r="K22" s="12">
        <v>5.1440389784946241</v>
      </c>
      <c r="L22" s="12">
        <v>33.200000000000003</v>
      </c>
      <c r="M22" s="26">
        <v>41989</v>
      </c>
      <c r="N22" s="12">
        <v>41.48</v>
      </c>
      <c r="O22" s="13">
        <v>17</v>
      </c>
      <c r="P22" s="12">
        <v>19.61</v>
      </c>
      <c r="Q22" s="26">
        <v>41989</v>
      </c>
      <c r="R22" s="12">
        <v>4.6875806451612911</v>
      </c>
      <c r="S22" s="12">
        <v>35.862870406745202</v>
      </c>
    </row>
    <row r="23" spans="1:19" ht="13.5" thickTop="1" x14ac:dyDescent="0.2">
      <c r="A23" s="2" t="s">
        <v>45</v>
      </c>
      <c r="B23" s="10">
        <v>5.8414074500768045</v>
      </c>
      <c r="C23" s="10">
        <v>13.548216205837173</v>
      </c>
      <c r="D23" s="10">
        <v>9.4655275758981912</v>
      </c>
      <c r="E23" s="10">
        <v>29.05</v>
      </c>
      <c r="F23" s="25">
        <v>40775</v>
      </c>
      <c r="G23" s="10">
        <v>-8.43</v>
      </c>
      <c r="H23" s="25">
        <v>40565</v>
      </c>
      <c r="I23" s="10">
        <v>74.145116968819337</v>
      </c>
      <c r="J23" s="10">
        <v>5109.22</v>
      </c>
      <c r="K23" s="10">
        <v>3.1087082562617341</v>
      </c>
      <c r="L23" s="10">
        <v>33.200000000000003</v>
      </c>
      <c r="M23" s="25">
        <v>40893</v>
      </c>
      <c r="N23" s="10">
        <v>708.49</v>
      </c>
      <c r="O23" s="23">
        <v>168</v>
      </c>
      <c r="P23" s="10">
        <v>53.26</v>
      </c>
      <c r="Q23" s="25">
        <v>40852</v>
      </c>
      <c r="R23" s="10">
        <v>9.8569320863201906</v>
      </c>
      <c r="S23" s="10">
        <v>864.21716044232369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-0.88</v>
      </c>
      <c r="G28" s="1" t="s">
        <v>17</v>
      </c>
      <c r="H28" s="24">
        <v>40879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-0.12</v>
      </c>
      <c r="G29" s="1" t="s">
        <v>17</v>
      </c>
      <c r="H29" s="24">
        <v>40648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230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14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9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55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0.8219354838709676</v>
      </c>
      <c r="C11" s="10">
        <v>6.1735483870967718</v>
      </c>
      <c r="D11" s="10">
        <v>3.2251572866620917</v>
      </c>
      <c r="E11" s="10">
        <v>13.87</v>
      </c>
      <c r="F11" s="25">
        <v>42009</v>
      </c>
      <c r="G11" s="10">
        <v>-3.7</v>
      </c>
      <c r="H11" s="25">
        <v>42034</v>
      </c>
      <c r="I11" s="10">
        <v>75.1663074811256</v>
      </c>
      <c r="J11" s="10">
        <v>207.54</v>
      </c>
      <c r="K11" s="10">
        <v>3.5427377888355061</v>
      </c>
      <c r="L11" s="10">
        <v>20.91</v>
      </c>
      <c r="M11" s="25">
        <v>42010</v>
      </c>
      <c r="N11" s="10">
        <v>23.73</v>
      </c>
      <c r="O11" s="23">
        <v>16</v>
      </c>
      <c r="P11" s="10">
        <v>7.58</v>
      </c>
      <c r="Q11" s="25">
        <v>42035</v>
      </c>
      <c r="R11" s="10">
        <v>3.883084677419355</v>
      </c>
      <c r="S11" s="10">
        <v>31.538674717579408</v>
      </c>
    </row>
    <row r="12" spans="1:19" x14ac:dyDescent="0.2">
      <c r="A12" s="2" t="s">
        <v>23</v>
      </c>
      <c r="B12" s="10">
        <v>-3.5396153846153853</v>
      </c>
      <c r="C12" s="10">
        <v>2.2892307692307692</v>
      </c>
      <c r="D12" s="10">
        <v>-0.68960498499727219</v>
      </c>
      <c r="E12" s="10">
        <v>13.4</v>
      </c>
      <c r="F12" s="25">
        <v>41699</v>
      </c>
      <c r="G12" s="10">
        <v>-10.59</v>
      </c>
      <c r="H12" s="25">
        <v>41674</v>
      </c>
      <c r="I12" s="10">
        <v>80.785495430987439</v>
      </c>
      <c r="J12" s="10">
        <v>229.49</v>
      </c>
      <c r="K12" s="10">
        <v>3.9072916666666662</v>
      </c>
      <c r="L12" s="10">
        <v>20.52</v>
      </c>
      <c r="M12" s="25">
        <v>41675</v>
      </c>
      <c r="N12" s="10">
        <v>18.239999999999998</v>
      </c>
      <c r="O12" s="23">
        <v>8</v>
      </c>
      <c r="P12" s="10">
        <v>11.68</v>
      </c>
      <c r="Q12" s="25">
        <v>41688</v>
      </c>
      <c r="R12" s="10">
        <v>2.0530631137479545</v>
      </c>
      <c r="S12" s="10">
        <v>25.775159413076857</v>
      </c>
    </row>
    <row r="13" spans="1:19" x14ac:dyDescent="0.2">
      <c r="A13" s="2" t="s">
        <v>24</v>
      </c>
      <c r="B13" s="10">
        <v>2.5280645161290329</v>
      </c>
      <c r="C13" s="10">
        <v>10.256451612903223</v>
      </c>
      <c r="D13" s="10">
        <v>6.0997950983756581</v>
      </c>
      <c r="E13" s="10">
        <v>18.510000000000002</v>
      </c>
      <c r="F13" s="25">
        <v>41713</v>
      </c>
      <c r="G13" s="10">
        <v>-3.83</v>
      </c>
      <c r="H13" s="25">
        <v>41705</v>
      </c>
      <c r="I13" s="10">
        <v>66.030847060169293</v>
      </c>
      <c r="J13" s="10">
        <v>512.71</v>
      </c>
      <c r="K13" s="10">
        <v>2.9448467169983985</v>
      </c>
      <c r="L13" s="10">
        <v>18.89</v>
      </c>
      <c r="M13" s="25">
        <v>41702</v>
      </c>
      <c r="N13" s="10">
        <v>23.24</v>
      </c>
      <c r="O13" s="23">
        <v>11</v>
      </c>
      <c r="P13" s="10">
        <v>6.33</v>
      </c>
      <c r="Q13" s="25">
        <v>41714</v>
      </c>
      <c r="R13" s="10">
        <v>5.1873655913978496</v>
      </c>
      <c r="S13" s="10">
        <v>69.552122532387884</v>
      </c>
    </row>
    <row r="14" spans="1:19" x14ac:dyDescent="0.2">
      <c r="A14" s="2" t="s">
        <v>25</v>
      </c>
      <c r="B14" s="10">
        <v>0.55300000000000027</v>
      </c>
      <c r="C14" s="10">
        <v>7.5386666666666668</v>
      </c>
      <c r="D14" s="10">
        <v>3.6642581264775416</v>
      </c>
      <c r="E14" s="10">
        <v>16.22</v>
      </c>
      <c r="F14" s="25">
        <v>41738</v>
      </c>
      <c r="G14" s="10">
        <v>-3.57</v>
      </c>
      <c r="H14" s="25">
        <v>41746</v>
      </c>
      <c r="I14" s="10">
        <v>86.529844858156039</v>
      </c>
      <c r="J14" s="10">
        <v>408.88</v>
      </c>
      <c r="K14" s="10">
        <v>5.060791666666665</v>
      </c>
      <c r="L14" s="10">
        <v>26.38</v>
      </c>
      <c r="M14" s="25">
        <v>41752</v>
      </c>
      <c r="N14" s="10">
        <v>88.06</v>
      </c>
      <c r="O14" s="23">
        <v>24</v>
      </c>
      <c r="P14" s="10">
        <v>12.1</v>
      </c>
      <c r="Q14" s="25">
        <v>41757</v>
      </c>
      <c r="R14" s="10">
        <v>5.6665856973995279</v>
      </c>
      <c r="S14" s="10">
        <v>49.897579993665722</v>
      </c>
    </row>
    <row r="15" spans="1:19" x14ac:dyDescent="0.2">
      <c r="A15" s="2" t="s">
        <v>26</v>
      </c>
      <c r="B15" s="10">
        <v>7.1896774193548385</v>
      </c>
      <c r="C15" s="10">
        <v>16.022903225806449</v>
      </c>
      <c r="D15" s="10">
        <v>11.628911290322579</v>
      </c>
      <c r="E15" s="10">
        <v>24.92</v>
      </c>
      <c r="F15" s="25">
        <v>41770</v>
      </c>
      <c r="G15" s="10">
        <v>0.38</v>
      </c>
      <c r="H15" s="25">
        <v>41775</v>
      </c>
      <c r="I15" s="10">
        <v>71.269260752688169</v>
      </c>
      <c r="J15" s="10">
        <v>708.43</v>
      </c>
      <c r="K15" s="10">
        <v>2.9906250000000001</v>
      </c>
      <c r="L15" s="10">
        <v>18.52</v>
      </c>
      <c r="M15" s="25">
        <v>41766</v>
      </c>
      <c r="N15" s="10">
        <v>43.42</v>
      </c>
      <c r="O15" s="23">
        <v>11</v>
      </c>
      <c r="P15" s="10">
        <v>17.03</v>
      </c>
      <c r="Q15" s="25">
        <v>41778</v>
      </c>
      <c r="R15" s="10">
        <v>11.111424731182797</v>
      </c>
      <c r="S15" s="10">
        <v>113.59322319852075</v>
      </c>
    </row>
    <row r="16" spans="1:19" x14ac:dyDescent="0.2">
      <c r="A16" s="2" t="s">
        <v>27</v>
      </c>
      <c r="B16" s="10">
        <v>9.7036666666666651</v>
      </c>
      <c r="C16" s="10">
        <v>20.750666666666667</v>
      </c>
      <c r="D16" s="10">
        <v>15.270506944444444</v>
      </c>
      <c r="E16" s="10">
        <v>28.93</v>
      </c>
      <c r="F16" s="25">
        <v>41817</v>
      </c>
      <c r="G16" s="10">
        <v>4.76</v>
      </c>
      <c r="H16" s="25">
        <v>41799</v>
      </c>
      <c r="I16" s="10">
        <v>66.896625000000014</v>
      </c>
      <c r="J16" s="10">
        <v>732.74</v>
      </c>
      <c r="K16" s="10">
        <v>3.0504999999999995</v>
      </c>
      <c r="L16" s="10">
        <v>20.29</v>
      </c>
      <c r="M16" s="25">
        <v>41801</v>
      </c>
      <c r="N16" s="10">
        <v>33.93</v>
      </c>
      <c r="O16" s="23">
        <v>10</v>
      </c>
      <c r="P16" s="10">
        <v>8.7200000000000006</v>
      </c>
      <c r="Q16" s="25">
        <v>41809</v>
      </c>
      <c r="R16" s="10">
        <v>15.493680555555557</v>
      </c>
      <c r="S16" s="10">
        <v>139.51485143946124</v>
      </c>
    </row>
    <row r="17" spans="1:19" x14ac:dyDescent="0.2">
      <c r="A17" s="2" t="s">
        <v>28</v>
      </c>
      <c r="B17" s="10">
        <v>9.4809677419354834</v>
      </c>
      <c r="C17" s="10">
        <v>21.093870967741932</v>
      </c>
      <c r="D17" s="10">
        <v>14.811384408602148</v>
      </c>
      <c r="E17" s="10">
        <v>30.91</v>
      </c>
      <c r="F17" s="25">
        <v>41838</v>
      </c>
      <c r="G17" s="10">
        <v>4.95</v>
      </c>
      <c r="H17" s="25">
        <v>41821</v>
      </c>
      <c r="I17" s="10">
        <v>71.041135752688191</v>
      </c>
      <c r="J17" s="10">
        <v>733.69</v>
      </c>
      <c r="K17" s="10">
        <v>2.3012634408602146</v>
      </c>
      <c r="L17" s="10">
        <v>18.91</v>
      </c>
      <c r="M17" s="25">
        <v>41845</v>
      </c>
      <c r="N17" s="10">
        <v>49.36</v>
      </c>
      <c r="O17" s="23">
        <v>12</v>
      </c>
      <c r="P17" s="10">
        <v>27.12</v>
      </c>
      <c r="Q17" s="25">
        <v>41847</v>
      </c>
      <c r="R17" s="10">
        <v>16.745658602150542</v>
      </c>
      <c r="S17" s="10">
        <v>134.07701128966067</v>
      </c>
    </row>
    <row r="18" spans="1:19" x14ac:dyDescent="0.2">
      <c r="A18" s="2" t="s">
        <v>29</v>
      </c>
      <c r="B18" s="10">
        <v>12.973096774193547</v>
      </c>
      <c r="C18" s="10">
        <v>24.194838709677423</v>
      </c>
      <c r="D18" s="10">
        <v>18.513506720430104</v>
      </c>
      <c r="E18" s="10">
        <v>33.46</v>
      </c>
      <c r="F18" s="25">
        <v>41861</v>
      </c>
      <c r="G18" s="10">
        <v>5.42</v>
      </c>
      <c r="H18" s="25">
        <v>41882</v>
      </c>
      <c r="I18" s="10">
        <v>59.324072580645165</v>
      </c>
      <c r="J18" s="10">
        <v>695.9</v>
      </c>
      <c r="K18" s="10">
        <v>2.6998118279569892</v>
      </c>
      <c r="L18" s="10">
        <v>21.66</v>
      </c>
      <c r="M18" s="25">
        <v>41861</v>
      </c>
      <c r="N18" s="10">
        <v>18.63</v>
      </c>
      <c r="O18" s="23">
        <v>8</v>
      </c>
      <c r="P18" s="10">
        <v>14.66</v>
      </c>
      <c r="Q18" s="25">
        <v>41856</v>
      </c>
      <c r="R18" s="10">
        <v>17.688736559139784</v>
      </c>
      <c r="S18" s="10">
        <v>152.2756569541767</v>
      </c>
    </row>
    <row r="19" spans="1:19" x14ac:dyDescent="0.2">
      <c r="A19" s="2" t="s">
        <v>30</v>
      </c>
      <c r="B19" s="10">
        <v>9.4506666666666668</v>
      </c>
      <c r="C19" s="10">
        <v>18.364999999999998</v>
      </c>
      <c r="D19" s="10">
        <v>13.581300996376809</v>
      </c>
      <c r="E19" s="10">
        <v>25.99</v>
      </c>
      <c r="F19" s="25">
        <v>41898</v>
      </c>
      <c r="G19" s="10">
        <v>3.6760000000000002</v>
      </c>
      <c r="H19" s="25">
        <v>41884</v>
      </c>
      <c r="I19" s="10">
        <v>71.618310084541065</v>
      </c>
      <c r="J19" s="10">
        <v>429.59199999999993</v>
      </c>
      <c r="K19" s="10">
        <v>2.9656355072463767</v>
      </c>
      <c r="L19" s="10">
        <v>28.71</v>
      </c>
      <c r="M19" s="25">
        <v>41906</v>
      </c>
      <c r="N19" s="10">
        <v>74.843999999999994</v>
      </c>
      <c r="O19" s="23">
        <v>11</v>
      </c>
      <c r="P19" s="10">
        <v>48.51</v>
      </c>
      <c r="Q19" s="25">
        <v>41911</v>
      </c>
      <c r="R19" s="10">
        <v>14.201594806763287</v>
      </c>
      <c r="S19" s="10">
        <v>82.260547029737722</v>
      </c>
    </row>
    <row r="20" spans="1:19" x14ac:dyDescent="0.2">
      <c r="A20" s="2" t="s">
        <v>31</v>
      </c>
      <c r="B20" s="10">
        <v>6.9713870967741922</v>
      </c>
      <c r="C20" s="10">
        <v>14.142322580645164</v>
      </c>
      <c r="D20" s="10">
        <v>10.31496639784946</v>
      </c>
      <c r="E20" s="10">
        <v>24.44</v>
      </c>
      <c r="F20" s="25">
        <v>41920</v>
      </c>
      <c r="G20" s="10">
        <v>-2.1859999999999999</v>
      </c>
      <c r="H20" s="25">
        <v>41940</v>
      </c>
      <c r="I20" s="10">
        <v>75.490275537634417</v>
      </c>
      <c r="J20" s="10">
        <v>338.16200000000003</v>
      </c>
      <c r="K20" s="10">
        <v>2.9124946236559142</v>
      </c>
      <c r="L20" s="10">
        <v>26.75</v>
      </c>
      <c r="M20" s="25">
        <v>41931</v>
      </c>
      <c r="N20" s="10">
        <v>116.42400000000001</v>
      </c>
      <c r="O20" s="23">
        <v>15</v>
      </c>
      <c r="P20" s="10">
        <v>18.414000000000001</v>
      </c>
      <c r="Q20" s="25">
        <v>41933</v>
      </c>
      <c r="R20" s="10">
        <v>11.014047715053765</v>
      </c>
      <c r="S20" s="10">
        <v>58.132219790199564</v>
      </c>
    </row>
    <row r="21" spans="1:19" x14ac:dyDescent="0.2">
      <c r="A21" s="2" t="s">
        <v>32</v>
      </c>
      <c r="B21" s="10">
        <v>2.1656666666666662</v>
      </c>
      <c r="C21" s="10">
        <v>8.3044666666666664</v>
      </c>
      <c r="D21" s="10">
        <v>5.0958478562801917</v>
      </c>
      <c r="E21" s="10">
        <v>14.89</v>
      </c>
      <c r="F21" s="25">
        <v>41957</v>
      </c>
      <c r="G21" s="10">
        <v>-5.4889999999999999</v>
      </c>
      <c r="H21" s="25">
        <v>41973</v>
      </c>
      <c r="I21" s="10">
        <v>83.123704106280186</v>
      </c>
      <c r="J21" s="10">
        <v>195.16099999999997</v>
      </c>
      <c r="K21" s="10">
        <v>4.0253018719806759</v>
      </c>
      <c r="L21" s="10">
        <v>23.42</v>
      </c>
      <c r="M21" s="25">
        <v>41944</v>
      </c>
      <c r="N21" s="10">
        <v>53.46</v>
      </c>
      <c r="O21" s="23">
        <v>17</v>
      </c>
      <c r="P21" s="10">
        <v>9.7020000000000017</v>
      </c>
      <c r="Q21" s="25">
        <v>41947</v>
      </c>
      <c r="R21" s="10">
        <v>6.8920989432367152</v>
      </c>
      <c r="S21" s="10">
        <v>28.485893233977691</v>
      </c>
    </row>
    <row r="22" spans="1:19" ht="13.5" thickBot="1" x14ac:dyDescent="0.25">
      <c r="A22" s="11" t="s">
        <v>33</v>
      </c>
      <c r="B22" s="12">
        <v>1.2531612903225804</v>
      </c>
      <c r="C22" s="12">
        <v>6.8895483870967738</v>
      </c>
      <c r="D22" s="12">
        <v>4.0433266129032264</v>
      </c>
      <c r="E22" s="12">
        <v>17.239999999999998</v>
      </c>
      <c r="F22" s="26">
        <v>41996</v>
      </c>
      <c r="G22" s="12">
        <v>-5.6929999999999996</v>
      </c>
      <c r="H22" s="26">
        <v>41975</v>
      </c>
      <c r="I22" s="12">
        <v>76.414724462365569</v>
      </c>
      <c r="J22" s="12">
        <v>185.20799999999997</v>
      </c>
      <c r="K22" s="12">
        <v>5.347051747311828</v>
      </c>
      <c r="L22" s="12">
        <v>31.46</v>
      </c>
      <c r="M22" s="26">
        <v>41987</v>
      </c>
      <c r="N22" s="12">
        <v>24.948</v>
      </c>
      <c r="O22" s="13">
        <v>15</v>
      </c>
      <c r="P22" s="12">
        <v>3.762</v>
      </c>
      <c r="Q22" s="26">
        <v>41987</v>
      </c>
      <c r="R22" s="12">
        <v>4.2950416666666671</v>
      </c>
      <c r="S22" s="12">
        <v>38.672293219716039</v>
      </c>
    </row>
    <row r="23" spans="1:19" ht="13.5" thickTop="1" x14ac:dyDescent="0.2">
      <c r="A23" s="2" t="s">
        <v>45</v>
      </c>
      <c r="B23" s="10">
        <v>4.9626395781637713</v>
      </c>
      <c r="C23" s="10">
        <v>13.001792886683207</v>
      </c>
      <c r="D23" s="10">
        <v>8.7966130628105805</v>
      </c>
      <c r="E23" s="10">
        <v>33.46</v>
      </c>
      <c r="F23" s="25">
        <v>41131</v>
      </c>
      <c r="G23" s="10">
        <v>-10.59</v>
      </c>
      <c r="H23" s="25">
        <v>40943</v>
      </c>
      <c r="I23" s="10">
        <v>73.64088359227344</v>
      </c>
      <c r="J23" s="10">
        <v>5377.5029999999997</v>
      </c>
      <c r="K23" s="10">
        <v>3.4790293215149362</v>
      </c>
      <c r="L23" s="10">
        <v>31.46</v>
      </c>
      <c r="M23" s="25">
        <v>41257</v>
      </c>
      <c r="N23" s="10">
        <v>568.28600000000006</v>
      </c>
      <c r="O23" s="23">
        <v>158</v>
      </c>
      <c r="P23" s="10">
        <v>48.51</v>
      </c>
      <c r="Q23" s="25">
        <v>41181</v>
      </c>
      <c r="R23" s="10">
        <v>9.5193652216428166</v>
      </c>
      <c r="S23" s="10">
        <v>923.7752328121602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-1.9159999999999999</v>
      </c>
      <c r="G28" s="1" t="s">
        <v>17</v>
      </c>
      <c r="H28" s="24">
        <v>41209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-0.8</v>
      </c>
      <c r="G29" s="1" t="s">
        <v>17</v>
      </c>
      <c r="H29" s="24">
        <v>41023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185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24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28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20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13</v>
      </c>
      <c r="G37" s="1" t="s">
        <v>38</v>
      </c>
      <c r="H37" s="1"/>
      <c r="I37" s="1"/>
      <c r="J37" s="1"/>
    </row>
  </sheetData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S29" sqref="S2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0.32600000000000007</v>
      </c>
      <c r="C11" s="10">
        <v>6.7572903225806433</v>
      </c>
      <c r="D11" s="10">
        <v>3.3290779569892481</v>
      </c>
      <c r="E11" s="10">
        <v>15.03</v>
      </c>
      <c r="F11" s="25">
        <v>42010</v>
      </c>
      <c r="G11" s="10">
        <v>-4.4790000000000001</v>
      </c>
      <c r="H11" s="25">
        <v>42027</v>
      </c>
      <c r="I11" s="10">
        <v>79.213823924731187</v>
      </c>
      <c r="J11" s="10">
        <v>216.17799999999991</v>
      </c>
      <c r="K11" s="10">
        <v>6.8088911290322569</v>
      </c>
      <c r="L11" s="10">
        <v>31.85</v>
      </c>
      <c r="M11" s="25">
        <v>42030</v>
      </c>
      <c r="N11" s="10">
        <v>38.61</v>
      </c>
      <c r="O11" s="23">
        <v>16</v>
      </c>
      <c r="P11" s="10">
        <v>10.494</v>
      </c>
      <c r="Q11" s="25">
        <v>42031</v>
      </c>
      <c r="R11" s="10">
        <v>3.2751310483870975</v>
      </c>
      <c r="S11" s="10">
        <v>37.302133859111592</v>
      </c>
    </row>
    <row r="12" spans="1:19" x14ac:dyDescent="0.2">
      <c r="A12" s="2" t="s">
        <v>23</v>
      </c>
      <c r="B12" s="10">
        <v>-2.109892857142857</v>
      </c>
      <c r="C12" s="10">
        <v>2.5689285714285717</v>
      </c>
      <c r="D12" s="10">
        <v>0.21013020833333318</v>
      </c>
      <c r="E12" s="10">
        <v>10</v>
      </c>
      <c r="F12" s="25">
        <v>41671</v>
      </c>
      <c r="G12" s="10">
        <v>-8.1999999999999993</v>
      </c>
      <c r="H12" s="25">
        <v>41693</v>
      </c>
      <c r="I12" s="10">
        <v>91.372663690476173</v>
      </c>
      <c r="J12" s="10">
        <v>184.68899999999999</v>
      </c>
      <c r="K12" s="10">
        <v>6.2084947916666673</v>
      </c>
      <c r="L12" s="10">
        <v>28.22</v>
      </c>
      <c r="M12" s="25">
        <v>41676</v>
      </c>
      <c r="N12" s="10">
        <v>11.484000000000002</v>
      </c>
      <c r="O12" s="23">
        <v>8</v>
      </c>
      <c r="P12" s="10">
        <v>5.5440000000000005</v>
      </c>
      <c r="Q12" s="25">
        <v>41692</v>
      </c>
      <c r="R12" s="10">
        <v>2.6495334821428576</v>
      </c>
      <c r="S12" s="10">
        <v>20.756042539425493</v>
      </c>
    </row>
    <row r="13" spans="1:19" x14ac:dyDescent="0.2">
      <c r="A13" s="2" t="s">
        <v>24</v>
      </c>
      <c r="B13" s="10">
        <v>0.84241935483870967</v>
      </c>
      <c r="C13" s="10">
        <v>6.8110645161290337</v>
      </c>
      <c r="D13" s="10">
        <v>3.4652802419354836</v>
      </c>
      <c r="E13" s="10">
        <v>12.74</v>
      </c>
      <c r="F13" s="25">
        <v>41704</v>
      </c>
      <c r="G13" s="10">
        <v>-6.101</v>
      </c>
      <c r="H13" s="25">
        <v>41711</v>
      </c>
      <c r="I13" s="10">
        <v>82.263501344086009</v>
      </c>
      <c r="J13" s="10">
        <v>392.05899999999991</v>
      </c>
      <c r="K13" s="10">
        <v>5.4930927419354854</v>
      </c>
      <c r="L13" s="10">
        <v>30.38</v>
      </c>
      <c r="M13" s="25">
        <v>41727</v>
      </c>
      <c r="N13" s="10">
        <v>71.478000000000009</v>
      </c>
      <c r="O13" s="23">
        <v>24</v>
      </c>
      <c r="P13" s="10">
        <v>9.1080000000000005</v>
      </c>
      <c r="Q13" s="25">
        <v>41728</v>
      </c>
      <c r="R13" s="10">
        <v>4.1480604838709683</v>
      </c>
      <c r="S13" s="10">
        <v>47.700283417045384</v>
      </c>
    </row>
    <row r="14" spans="1:19" x14ac:dyDescent="0.2">
      <c r="A14" s="2" t="s">
        <v>25</v>
      </c>
      <c r="B14" s="10">
        <v>1.7911666666666668</v>
      </c>
      <c r="C14" s="10">
        <v>9.0025666666666666</v>
      </c>
      <c r="D14" s="10">
        <v>5.256419444444445</v>
      </c>
      <c r="E14" s="10">
        <v>21.24</v>
      </c>
      <c r="F14" s="25">
        <v>41746</v>
      </c>
      <c r="G14" s="10">
        <v>-4.1429999999999998</v>
      </c>
      <c r="H14" s="25">
        <v>41735</v>
      </c>
      <c r="I14" s="10">
        <v>79.566944444444445</v>
      </c>
      <c r="J14" s="10">
        <v>496.3</v>
      </c>
      <c r="K14" s="10">
        <v>4.5574576388888888</v>
      </c>
      <c r="L14" s="10">
        <v>25.58</v>
      </c>
      <c r="M14" s="25">
        <v>41730</v>
      </c>
      <c r="N14" s="10">
        <v>42.372000000000007</v>
      </c>
      <c r="O14" s="23">
        <v>16</v>
      </c>
      <c r="P14" s="10">
        <v>12.672000000000001</v>
      </c>
      <c r="Q14" s="25">
        <v>41733</v>
      </c>
      <c r="R14" s="10">
        <v>6.5470284722222214</v>
      </c>
      <c r="S14" s="10">
        <v>67.194247598946689</v>
      </c>
    </row>
    <row r="15" spans="1:19" x14ac:dyDescent="0.2">
      <c r="A15" s="2" t="s">
        <v>26</v>
      </c>
      <c r="B15" s="10">
        <v>2.1850322580645156</v>
      </c>
      <c r="C15" s="10">
        <v>9.2596129032258059</v>
      </c>
      <c r="D15" s="10">
        <v>5.2531881720430116</v>
      </c>
      <c r="E15" s="10">
        <v>17.71</v>
      </c>
      <c r="F15" s="25">
        <v>41765</v>
      </c>
      <c r="G15" s="10">
        <v>-0.91800000000000004</v>
      </c>
      <c r="H15" s="25">
        <v>41776</v>
      </c>
      <c r="I15" s="10">
        <v>86.980618279569896</v>
      </c>
      <c r="J15" s="10">
        <v>462.8119999999999</v>
      </c>
      <c r="K15" s="10">
        <v>3.5712365591397845</v>
      </c>
      <c r="L15" s="10">
        <v>19.600000000000001</v>
      </c>
      <c r="M15" s="25">
        <v>41767</v>
      </c>
      <c r="N15" s="10">
        <v>91.08</v>
      </c>
      <c r="O15" s="23">
        <v>21</v>
      </c>
      <c r="P15" s="10">
        <v>13.662000000000003</v>
      </c>
      <c r="Q15" s="25">
        <v>41777</v>
      </c>
      <c r="R15" s="10">
        <v>7.2428548387096772</v>
      </c>
      <c r="S15" s="10">
        <v>61.704673234932137</v>
      </c>
    </row>
    <row r="16" spans="1:19" x14ac:dyDescent="0.2">
      <c r="A16" s="2" t="s">
        <v>27</v>
      </c>
      <c r="B16" s="10">
        <v>6.6933666666666651</v>
      </c>
      <c r="C16" s="10">
        <v>15.133533333333336</v>
      </c>
      <c r="D16" s="10">
        <v>10.908404861111109</v>
      </c>
      <c r="E16" s="10">
        <v>23.4</v>
      </c>
      <c r="F16" s="25">
        <v>41806</v>
      </c>
      <c r="G16" s="10">
        <v>1.3839999999999999</v>
      </c>
      <c r="H16" s="25">
        <v>41793</v>
      </c>
      <c r="I16" s="10">
        <v>81.73896527777778</v>
      </c>
      <c r="J16" s="10">
        <v>602.99599999999998</v>
      </c>
      <c r="K16" s="10">
        <v>2.3787333333333338</v>
      </c>
      <c r="L16" s="10">
        <v>19.7</v>
      </c>
      <c r="M16" s="25">
        <v>41799</v>
      </c>
      <c r="N16" s="10">
        <v>93.06</v>
      </c>
      <c r="O16" s="23">
        <v>14</v>
      </c>
      <c r="P16" s="10">
        <v>42.966000000000008</v>
      </c>
      <c r="Q16" s="25">
        <v>41808</v>
      </c>
      <c r="R16" s="10">
        <v>11.548431944444447</v>
      </c>
      <c r="S16" s="10">
        <v>93.072696468678387</v>
      </c>
    </row>
    <row r="17" spans="1:19" x14ac:dyDescent="0.2">
      <c r="A17" s="2" t="s">
        <v>28</v>
      </c>
      <c r="B17" s="10">
        <v>13.229032258064516</v>
      </c>
      <c r="C17" s="10">
        <v>23.204516129032257</v>
      </c>
      <c r="D17" s="10">
        <v>17.963702956989245</v>
      </c>
      <c r="E17" s="10">
        <v>28.31</v>
      </c>
      <c r="F17" s="25">
        <v>41845</v>
      </c>
      <c r="G17" s="10">
        <v>9.19</v>
      </c>
      <c r="H17" s="25">
        <v>41849</v>
      </c>
      <c r="I17" s="10">
        <v>71.736001344086034</v>
      </c>
      <c r="J17" s="10">
        <v>750.51400000000012</v>
      </c>
      <c r="K17" s="10">
        <v>2.2299711021505377</v>
      </c>
      <c r="L17" s="10">
        <v>26.75</v>
      </c>
      <c r="M17" s="25">
        <v>41833</v>
      </c>
      <c r="N17" s="10">
        <v>36.828000000000003</v>
      </c>
      <c r="O17" s="23">
        <v>15</v>
      </c>
      <c r="P17" s="10">
        <v>9.5040000000000013</v>
      </c>
      <c r="Q17" s="25">
        <v>41834</v>
      </c>
      <c r="R17" s="10">
        <v>17.634341397849461</v>
      </c>
      <c r="S17" s="10">
        <v>142.73618117741418</v>
      </c>
    </row>
    <row r="18" spans="1:19" x14ac:dyDescent="0.2">
      <c r="A18" s="2" t="s">
        <v>29</v>
      </c>
      <c r="B18" s="10">
        <v>10.942161290322584</v>
      </c>
      <c r="C18" s="10">
        <v>20.848387096774196</v>
      </c>
      <c r="D18" s="10">
        <v>15.546352150537633</v>
      </c>
      <c r="E18" s="10">
        <v>30.92</v>
      </c>
      <c r="F18" s="25">
        <v>41852</v>
      </c>
      <c r="G18" s="10">
        <v>7.17</v>
      </c>
      <c r="H18" s="25">
        <v>41882</v>
      </c>
      <c r="I18" s="10">
        <v>74.432620967741926</v>
      </c>
      <c r="J18" s="10">
        <v>645.02900000000011</v>
      </c>
      <c r="K18" s="10">
        <v>2.1413918010752684</v>
      </c>
      <c r="L18" s="10">
        <v>19.600000000000001</v>
      </c>
      <c r="M18" s="25">
        <v>41858</v>
      </c>
      <c r="N18" s="10">
        <v>11.286</v>
      </c>
      <c r="O18" s="23">
        <v>13</v>
      </c>
      <c r="P18" s="10">
        <v>4.1579999999999995</v>
      </c>
      <c r="Q18" s="25">
        <v>41858</v>
      </c>
      <c r="R18" s="10">
        <v>17.199583333333337</v>
      </c>
      <c r="S18" s="10">
        <v>116.96145748172457</v>
      </c>
    </row>
    <row r="19" spans="1:19" x14ac:dyDescent="0.2">
      <c r="A19" s="2" t="s">
        <v>30</v>
      </c>
      <c r="B19" s="10">
        <v>10.6273</v>
      </c>
      <c r="C19" s="10">
        <v>18.798999999999996</v>
      </c>
      <c r="D19" s="10">
        <v>14.165814819739955</v>
      </c>
      <c r="E19" s="10">
        <v>26.44</v>
      </c>
      <c r="F19" s="25">
        <v>41908</v>
      </c>
      <c r="G19" s="10">
        <v>5.3550000000000004</v>
      </c>
      <c r="H19" s="25">
        <v>41893</v>
      </c>
      <c r="I19" s="10">
        <v>71.699663563829787</v>
      </c>
      <c r="J19" s="10">
        <v>484.55599999999998</v>
      </c>
      <c r="K19" s="10">
        <v>2.4817388888888883</v>
      </c>
      <c r="L19" s="10">
        <v>24.11</v>
      </c>
      <c r="M19" s="25">
        <v>41910</v>
      </c>
      <c r="N19" s="10">
        <v>39.6</v>
      </c>
      <c r="O19" s="23">
        <v>15</v>
      </c>
      <c r="P19" s="10">
        <v>16.829999999999998</v>
      </c>
      <c r="Q19" s="25">
        <v>41887</v>
      </c>
      <c r="R19" s="10">
        <v>14.647430555555557</v>
      </c>
      <c r="S19" s="10">
        <v>88.280297064617727</v>
      </c>
    </row>
    <row r="20" spans="1:19" x14ac:dyDescent="0.2">
      <c r="A20" s="2" t="s">
        <v>31</v>
      </c>
      <c r="B20" s="10">
        <v>8.0525161290322611</v>
      </c>
      <c r="C20" s="10">
        <v>14.952774193548386</v>
      </c>
      <c r="D20" s="10">
        <v>11.020697580645159</v>
      </c>
      <c r="E20" s="10">
        <v>21.17</v>
      </c>
      <c r="F20" s="25">
        <v>41930</v>
      </c>
      <c r="G20" s="10">
        <v>0.98399999999999999</v>
      </c>
      <c r="H20" s="25">
        <v>41943</v>
      </c>
      <c r="I20" s="10">
        <v>75.275625000000005</v>
      </c>
      <c r="J20" s="10">
        <v>324.50899999999996</v>
      </c>
      <c r="K20" s="10">
        <v>3.3414899193548395</v>
      </c>
      <c r="L20" s="10">
        <v>24.5</v>
      </c>
      <c r="M20" s="25">
        <v>41940</v>
      </c>
      <c r="N20" s="10">
        <v>39.204000000000001</v>
      </c>
      <c r="O20" s="23">
        <v>19</v>
      </c>
      <c r="P20" s="10">
        <v>10.098000000000001</v>
      </c>
      <c r="Q20" s="25">
        <v>41916</v>
      </c>
      <c r="R20" s="10">
        <v>11.677270833333335</v>
      </c>
      <c r="S20" s="10">
        <v>64.908129316421707</v>
      </c>
    </row>
    <row r="21" spans="1:19" x14ac:dyDescent="0.2">
      <c r="A21" s="2" t="s">
        <v>32</v>
      </c>
      <c r="B21" s="10">
        <v>1.1474666666666669</v>
      </c>
      <c r="C21" s="10">
        <v>5.5564333333333353</v>
      </c>
      <c r="D21" s="10">
        <v>3.210802777777777</v>
      </c>
      <c r="E21" s="10">
        <v>15.73</v>
      </c>
      <c r="F21" s="25">
        <v>41949</v>
      </c>
      <c r="G21" s="10">
        <v>-5.8280000000000003</v>
      </c>
      <c r="H21" s="25">
        <v>41971</v>
      </c>
      <c r="I21" s="10">
        <v>93.386340277777762</v>
      </c>
      <c r="J21" s="10">
        <v>145.79399999999995</v>
      </c>
      <c r="K21" s="10">
        <v>5.1450472222222237</v>
      </c>
      <c r="L21" s="10">
        <v>28.42</v>
      </c>
      <c r="M21" s="25">
        <v>41947</v>
      </c>
      <c r="N21" s="10">
        <v>116.82</v>
      </c>
      <c r="O21" s="23">
        <v>17</v>
      </c>
      <c r="P21" s="10">
        <v>39.204000000000008</v>
      </c>
      <c r="Q21" s="25">
        <v>41960</v>
      </c>
      <c r="R21" s="10">
        <v>6.0138770833333322</v>
      </c>
      <c r="S21" s="10">
        <v>22.027823873492942</v>
      </c>
    </row>
    <row r="22" spans="1:19" ht="13.5" thickBot="1" x14ac:dyDescent="0.25">
      <c r="A22" s="11" t="s">
        <v>33</v>
      </c>
      <c r="B22" s="12">
        <v>0.85206451612903233</v>
      </c>
      <c r="C22" s="12">
        <v>7.5129677419354852</v>
      </c>
      <c r="D22" s="12">
        <v>4.1339657258064522</v>
      </c>
      <c r="E22" s="12">
        <v>13.34</v>
      </c>
      <c r="F22" s="26">
        <v>41984</v>
      </c>
      <c r="G22" s="12">
        <v>-3.472</v>
      </c>
      <c r="H22" s="26">
        <v>41974</v>
      </c>
      <c r="I22" s="12">
        <v>68.436391129032259</v>
      </c>
      <c r="J22" s="12">
        <v>213.37300000000002</v>
      </c>
      <c r="K22" s="12">
        <v>4.3832130376344081</v>
      </c>
      <c r="L22" s="12">
        <v>38.22</v>
      </c>
      <c r="M22" s="26">
        <v>41997</v>
      </c>
      <c r="N22" s="12">
        <v>57.024000000000001</v>
      </c>
      <c r="O22" s="13">
        <v>14</v>
      </c>
      <c r="P22" s="12">
        <v>31.283999999999999</v>
      </c>
      <c r="Q22" s="26">
        <v>41997</v>
      </c>
      <c r="R22" s="12">
        <v>2.9943662634408605</v>
      </c>
      <c r="S22" s="12">
        <v>35.217503009042325</v>
      </c>
    </row>
    <row r="23" spans="1:19" ht="13.5" thickTop="1" x14ac:dyDescent="0.2">
      <c r="A23" s="2" t="s">
        <v>45</v>
      </c>
      <c r="B23" s="10">
        <v>4.5482194124423971</v>
      </c>
      <c r="C23" s="10">
        <v>11.700589567332308</v>
      </c>
      <c r="D23" s="10">
        <v>7.8719864080294029</v>
      </c>
      <c r="E23" s="10">
        <v>30.92</v>
      </c>
      <c r="F23" s="25">
        <v>41487</v>
      </c>
      <c r="G23" s="10">
        <v>-8.1999999999999993</v>
      </c>
      <c r="H23" s="25">
        <v>41328</v>
      </c>
      <c r="I23" s="10">
        <v>79.675263270296099</v>
      </c>
      <c r="J23" s="10">
        <v>4918.8089999999993</v>
      </c>
      <c r="K23" s="10">
        <v>4.0617298471102155</v>
      </c>
      <c r="L23" s="10">
        <v>38.22</v>
      </c>
      <c r="M23" s="25">
        <v>41632</v>
      </c>
      <c r="N23" s="10">
        <v>648.84600000000012</v>
      </c>
      <c r="O23" s="23">
        <v>192</v>
      </c>
      <c r="P23" s="10">
        <v>42.966000000000008</v>
      </c>
      <c r="Q23" s="25">
        <v>41443</v>
      </c>
      <c r="R23" s="10">
        <v>8.7981591447185963</v>
      </c>
      <c r="S23" s="10">
        <v>797.86146904085308</v>
      </c>
    </row>
    <row r="26" spans="1:19" x14ac:dyDescent="0.2">
      <c r="A26" s="17" t="s">
        <v>34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-2.39</v>
      </c>
      <c r="G28" s="1" t="s">
        <v>17</v>
      </c>
      <c r="H28" s="24">
        <v>41593</v>
      </c>
      <c r="I28" s="18"/>
      <c r="J28" s="1"/>
    </row>
    <row r="29" spans="1:19" x14ac:dyDescent="0.2">
      <c r="A29" s="1"/>
      <c r="B29" s="1" t="s">
        <v>36</v>
      </c>
      <c r="C29" s="1"/>
      <c r="D29" s="1"/>
      <c r="F29" s="1">
        <v>-0.373</v>
      </c>
      <c r="G29" s="1" t="s">
        <v>17</v>
      </c>
      <c r="H29" s="24">
        <v>41413</v>
      </c>
      <c r="I29" s="18"/>
      <c r="J29" s="1"/>
    </row>
    <row r="30" spans="1:19" x14ac:dyDescent="0.2">
      <c r="A30" s="1"/>
      <c r="B30" s="1" t="s">
        <v>37</v>
      </c>
      <c r="C30" s="1"/>
      <c r="D30" s="1"/>
      <c r="F30" s="9">
        <v>179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39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9">
        <v>0</v>
      </c>
      <c r="E34" t="s">
        <v>17</v>
      </c>
      <c r="F34" s="8">
        <v>19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9">
        <v>-1</v>
      </c>
      <c r="E35" t="s">
        <v>17</v>
      </c>
      <c r="F35" s="8">
        <v>30</v>
      </c>
      <c r="G35" s="1" t="s">
        <v>38</v>
      </c>
      <c r="H35" s="1"/>
      <c r="I35" s="1"/>
      <c r="J35" s="1"/>
    </row>
    <row r="36" spans="1:10" x14ac:dyDescent="0.2">
      <c r="A36" s="1"/>
      <c r="B36" s="20">
        <v>-5</v>
      </c>
      <c r="C36" s="20" t="s">
        <v>41</v>
      </c>
      <c r="D36" s="21">
        <v>-2.5</v>
      </c>
      <c r="E36" s="22" t="s">
        <v>17</v>
      </c>
      <c r="F36" s="8">
        <v>37</v>
      </c>
      <c r="G36" s="1" t="s">
        <v>38</v>
      </c>
      <c r="H36" s="1"/>
      <c r="I36" s="1"/>
      <c r="J36" s="1"/>
    </row>
    <row r="37" spans="1:10" x14ac:dyDescent="0.2">
      <c r="A37" s="1"/>
      <c r="C37" s="20" t="s">
        <v>42</v>
      </c>
      <c r="D37" s="19">
        <v>-5</v>
      </c>
      <c r="E37" t="s">
        <v>17</v>
      </c>
      <c r="F37" s="8">
        <v>9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VTOBARP</dc:creator>
  <cp:lastModifiedBy>Laura Alti Palacios</cp:lastModifiedBy>
  <dcterms:created xsi:type="dcterms:W3CDTF">2006-01-24T10:23:10Z</dcterms:created>
  <dcterms:modified xsi:type="dcterms:W3CDTF">2024-02-21T10:35:28Z</dcterms:modified>
</cp:coreProperties>
</file>