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"/>
    </mc:Choice>
  </mc:AlternateContent>
  <bookViews>
    <workbookView xWindow="0" yWindow="0" windowWidth="19440" windowHeight="7650"/>
  </bookViews>
  <sheets>
    <sheet name="Acelga amarilla" sheetId="4" r:id="rId1"/>
    <sheet name="Acelga verde" sheetId="5" r:id="rId2"/>
  </sheets>
  <externalReferences>
    <externalReference r:id="rId3"/>
  </externalReferences>
  <definedNames>
    <definedName name="_xlnm.Print_Area" localSheetId="0">'Acelga amarilla'!$A$1:$N$68</definedName>
    <definedName name="_xlnm.Print_Area" localSheetId="1">'Acelga verde'!$A$1:$N$68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5" l="1"/>
  <c r="E59" i="5"/>
  <c r="D59" i="5"/>
  <c r="F59" i="4"/>
  <c r="E59" i="4"/>
  <c r="D59" i="4"/>
  <c r="F57" i="4" l="1"/>
  <c r="F58" i="4"/>
  <c r="E58" i="4"/>
  <c r="D58" i="4"/>
  <c r="F58" i="5"/>
  <c r="E58" i="5"/>
  <c r="D58" i="5"/>
  <c r="E57" i="4" l="1"/>
  <c r="D57" i="4"/>
  <c r="F57" i="5"/>
  <c r="E57" i="5"/>
  <c r="D57" i="5"/>
  <c r="F56" i="5" l="1"/>
  <c r="E56" i="5"/>
  <c r="D56" i="5"/>
  <c r="F56" i="4"/>
  <c r="E56" i="4"/>
  <c r="D56" i="4"/>
  <c r="F55" i="5" l="1"/>
  <c r="AF59" i="5" s="1"/>
  <c r="E55" i="5"/>
  <c r="D55" i="5"/>
  <c r="AF38" i="5" s="1"/>
  <c r="F55" i="4"/>
  <c r="AF59" i="4" s="1"/>
  <c r="E55" i="4"/>
  <c r="D55" i="4"/>
  <c r="AF38" i="4" s="1"/>
  <c r="F54" i="5" l="1"/>
  <c r="E54" i="5"/>
  <c r="D54" i="5"/>
  <c r="F54" i="4"/>
  <c r="E54" i="4"/>
  <c r="D54" i="4"/>
  <c r="F53" i="5" l="1"/>
  <c r="E53" i="5"/>
  <c r="D53" i="5"/>
  <c r="F53" i="4"/>
  <c r="E53" i="4"/>
  <c r="D53" i="4"/>
  <c r="F52" i="5" l="1"/>
  <c r="E52" i="5"/>
  <c r="D52" i="5"/>
  <c r="F52" i="4"/>
  <c r="E52" i="4"/>
  <c r="D52" i="4"/>
  <c r="F51" i="5" l="1"/>
  <c r="AE59" i="5" s="1"/>
  <c r="E51" i="5"/>
  <c r="D51" i="5"/>
  <c r="AE38" i="5" s="1"/>
  <c r="AE59" i="4"/>
  <c r="F51" i="4"/>
  <c r="E51" i="4"/>
  <c r="D51" i="4"/>
  <c r="AE38" i="4" s="1"/>
  <c r="F50" i="5" l="1"/>
  <c r="E50" i="5"/>
  <c r="D50" i="5"/>
  <c r="F50" i="4"/>
  <c r="E50" i="4"/>
  <c r="D50" i="4"/>
  <c r="F49" i="5" l="1"/>
  <c r="E49" i="5"/>
  <c r="D49" i="5"/>
  <c r="F49" i="4"/>
  <c r="E49" i="4"/>
  <c r="D49" i="4"/>
  <c r="F48" i="4" l="1"/>
  <c r="E48" i="4"/>
  <c r="D48" i="4"/>
  <c r="F48" i="5"/>
  <c r="E48" i="5"/>
  <c r="D48" i="5"/>
  <c r="F47" i="5" l="1"/>
  <c r="E47" i="5"/>
  <c r="D47" i="5"/>
  <c r="F47" i="4"/>
  <c r="E47" i="4"/>
  <c r="D47" i="4"/>
  <c r="F46" i="5" l="1"/>
  <c r="AD59" i="5" s="1"/>
  <c r="E46" i="5"/>
  <c r="D46" i="5"/>
  <c r="AD38" i="5" s="1"/>
  <c r="F46" i="4"/>
  <c r="AD59" i="4" s="1"/>
  <c r="E46" i="4"/>
  <c r="D46" i="4"/>
  <c r="AD38" i="4" s="1"/>
  <c r="F45" i="5" l="1"/>
  <c r="E45" i="5"/>
  <c r="D45" i="5"/>
  <c r="F45" i="4"/>
  <c r="E45" i="4"/>
  <c r="D45" i="4"/>
  <c r="F44" i="5" l="1"/>
  <c r="E44" i="5"/>
  <c r="D44" i="5"/>
  <c r="F44" i="4"/>
  <c r="E44" i="4"/>
  <c r="D44" i="4"/>
  <c r="F43" i="5" l="1"/>
  <c r="E43" i="5"/>
  <c r="D43" i="5"/>
  <c r="F43" i="4"/>
  <c r="E43" i="4"/>
  <c r="D43" i="4"/>
  <c r="F42" i="5" l="1"/>
  <c r="AC59" i="5" s="1"/>
  <c r="E42" i="5"/>
  <c r="D42" i="5"/>
  <c r="AC38" i="5" s="1"/>
  <c r="F42" i="4"/>
  <c r="AC59" i="4" s="1"/>
  <c r="E42" i="4"/>
  <c r="D42" i="4"/>
  <c r="AC38" i="4" s="1"/>
  <c r="F41" i="5" l="1"/>
  <c r="E41" i="5"/>
  <c r="D41" i="5"/>
  <c r="F41" i="4"/>
  <c r="E41" i="4"/>
  <c r="D41" i="4"/>
  <c r="F40" i="5" l="1"/>
  <c r="E40" i="5"/>
  <c r="D40" i="5"/>
  <c r="F40" i="4"/>
  <c r="E40" i="4"/>
  <c r="D40" i="4"/>
  <c r="F39" i="5" l="1"/>
  <c r="E39" i="5"/>
  <c r="D39" i="5"/>
  <c r="AB38" i="5" s="1"/>
  <c r="F39" i="4"/>
  <c r="E39" i="4"/>
  <c r="D39" i="4"/>
  <c r="AB38" i="4" s="1"/>
  <c r="F38" i="5" l="1"/>
  <c r="AB59" i="5" s="1"/>
  <c r="F38" i="4"/>
  <c r="AB59" i="4" s="1"/>
  <c r="F37" i="4" l="1"/>
  <c r="F37" i="5"/>
  <c r="F36" i="5" l="1"/>
  <c r="F36" i="4"/>
  <c r="D35" i="4" l="1"/>
  <c r="D35" i="5"/>
  <c r="AA38" i="5" s="1"/>
  <c r="F35" i="5"/>
  <c r="E35" i="5"/>
  <c r="T91" i="4" l="1"/>
  <c r="AA38" i="4"/>
  <c r="F35" i="4"/>
  <c r="E35" i="4"/>
  <c r="F34" i="5" l="1"/>
  <c r="AA59" i="5" s="1"/>
  <c r="F34" i="4"/>
  <c r="AA59" i="4" s="1"/>
  <c r="E34" i="5"/>
  <c r="E34" i="4"/>
  <c r="F33" i="5" l="1"/>
  <c r="E33" i="5"/>
  <c r="D33" i="5"/>
  <c r="F33" i="4"/>
  <c r="E33" i="4"/>
  <c r="D33" i="4"/>
  <c r="F32" i="5" l="1"/>
  <c r="E32" i="5"/>
  <c r="D32" i="5"/>
  <c r="F32" i="4"/>
  <c r="E32" i="4"/>
  <c r="D32" i="4"/>
  <c r="F31" i="5" l="1"/>
  <c r="E31" i="5"/>
  <c r="D31" i="5"/>
  <c r="F31" i="4"/>
  <c r="E31" i="4"/>
  <c r="D31" i="4"/>
  <c r="F30" i="5" l="1"/>
  <c r="E30" i="5"/>
  <c r="D30" i="5"/>
  <c r="F30" i="4"/>
  <c r="E30" i="4"/>
  <c r="D30" i="4"/>
  <c r="F29" i="5" l="1"/>
  <c r="Z59" i="5" s="1"/>
  <c r="E29" i="5"/>
  <c r="D29" i="5"/>
  <c r="Z38" i="5" s="1"/>
  <c r="F29" i="4"/>
  <c r="Z59" i="4" s="1"/>
  <c r="E29" i="4"/>
  <c r="D29" i="4"/>
  <c r="Z38" i="4" s="1"/>
  <c r="F28" i="4" l="1"/>
  <c r="E28" i="4"/>
  <c r="D28" i="4"/>
  <c r="F28" i="5"/>
  <c r="E28" i="5"/>
  <c r="D28" i="5"/>
  <c r="F27" i="4" l="1"/>
  <c r="E27" i="4"/>
  <c r="D27" i="4"/>
  <c r="F27" i="5"/>
  <c r="E27" i="5"/>
  <c r="D27" i="5"/>
  <c r="F26" i="5" l="1"/>
  <c r="E26" i="5"/>
  <c r="D26" i="5"/>
  <c r="D25" i="4"/>
  <c r="F26" i="4"/>
  <c r="E26" i="4"/>
  <c r="D26" i="4"/>
  <c r="Y38" i="4" l="1"/>
  <c r="F25" i="5"/>
  <c r="Y59" i="5" s="1"/>
  <c r="E25" i="5"/>
  <c r="D25" i="5"/>
  <c r="Y38" i="5" s="1"/>
  <c r="F25" i="4"/>
  <c r="Y59" i="4" s="1"/>
  <c r="E25" i="4"/>
  <c r="F24" i="5" l="1"/>
  <c r="E24" i="5"/>
  <c r="D24" i="5"/>
  <c r="F24" i="4"/>
  <c r="E24" i="4"/>
  <c r="D24" i="4"/>
  <c r="F23" i="4" l="1"/>
  <c r="E23" i="4"/>
  <c r="D23" i="4"/>
  <c r="F23" i="5"/>
  <c r="E23" i="5"/>
  <c r="D23" i="5"/>
  <c r="F22" i="5" l="1"/>
  <c r="E22" i="5"/>
  <c r="D22" i="5"/>
  <c r="F22" i="4"/>
  <c r="E22" i="4"/>
  <c r="D22" i="4"/>
  <c r="F21" i="5" l="1"/>
  <c r="X59" i="5" s="1"/>
  <c r="E21" i="5"/>
  <c r="D21" i="5"/>
  <c r="X38" i="5" s="1"/>
  <c r="F21" i="4"/>
  <c r="X59" i="4" s="1"/>
  <c r="E21" i="4"/>
  <c r="D21" i="4"/>
  <c r="X38" i="4" s="1"/>
  <c r="F20" i="5" l="1"/>
  <c r="E20" i="5"/>
  <c r="D20" i="5"/>
  <c r="F20" i="4"/>
  <c r="E20" i="4"/>
  <c r="D20" i="4"/>
  <c r="F19" i="4" l="1"/>
  <c r="E19" i="4"/>
  <c r="D19" i="4"/>
  <c r="F19" i="5"/>
  <c r="E19" i="5"/>
  <c r="D19" i="5"/>
  <c r="F18" i="5" l="1"/>
  <c r="E18" i="5"/>
  <c r="D18" i="5"/>
  <c r="F18" i="4"/>
  <c r="E18" i="4"/>
  <c r="D18" i="4"/>
  <c r="F17" i="5" l="1"/>
  <c r="E17" i="5"/>
  <c r="D17" i="5"/>
  <c r="F17" i="4"/>
  <c r="E17" i="4"/>
  <c r="D17" i="4"/>
  <c r="F16" i="5" l="1"/>
  <c r="W59" i="5" s="1"/>
  <c r="E16" i="5"/>
  <c r="D16" i="5"/>
  <c r="W38" i="5" s="1"/>
  <c r="F16" i="4"/>
  <c r="W59" i="4" s="1"/>
  <c r="E16" i="4"/>
  <c r="D16" i="4"/>
  <c r="W38" i="4" s="1"/>
  <c r="F15" i="5" l="1"/>
  <c r="E15" i="5"/>
  <c r="D15" i="5"/>
  <c r="F15" i="4"/>
  <c r="E15" i="4"/>
  <c r="D15" i="4"/>
  <c r="F14" i="5" l="1"/>
  <c r="E14" i="5"/>
  <c r="D14" i="5"/>
  <c r="F14" i="4"/>
  <c r="E14" i="4"/>
  <c r="D14" i="4"/>
  <c r="F13" i="5" l="1"/>
  <c r="E13" i="5"/>
  <c r="D13" i="5"/>
  <c r="F13" i="4"/>
  <c r="E13" i="4"/>
  <c r="D13" i="4"/>
  <c r="F12" i="5" l="1"/>
  <c r="V59" i="5" s="1"/>
  <c r="E12" i="5"/>
  <c r="D12" i="5"/>
  <c r="V38" i="5" s="1"/>
  <c r="F12" i="4"/>
  <c r="V59" i="4" s="1"/>
  <c r="E12" i="4"/>
  <c r="D12" i="4"/>
  <c r="V38" i="4" s="1"/>
  <c r="F11" i="5" l="1"/>
  <c r="E11" i="5"/>
  <c r="D11" i="5"/>
  <c r="F11" i="4"/>
  <c r="E11" i="4"/>
  <c r="D11" i="4"/>
  <c r="F10" i="5" l="1"/>
  <c r="E10" i="5"/>
  <c r="D10" i="5"/>
  <c r="F10" i="4"/>
  <c r="E10" i="4"/>
  <c r="D10" i="4"/>
  <c r="F9" i="4" l="1"/>
  <c r="E9" i="4"/>
  <c r="D9" i="4"/>
  <c r="F9" i="5"/>
  <c r="E9" i="5"/>
  <c r="D9" i="5"/>
  <c r="V50" i="4" l="1"/>
  <c r="W50" i="4"/>
  <c r="X50" i="4"/>
  <c r="Y50" i="4"/>
  <c r="Z50" i="4"/>
  <c r="AA50" i="4"/>
  <c r="AB50" i="4"/>
  <c r="AC50" i="4"/>
  <c r="AD50" i="4"/>
  <c r="AE50" i="4"/>
  <c r="AF50" i="4"/>
  <c r="V51" i="4"/>
  <c r="W51" i="4"/>
  <c r="X51" i="4"/>
  <c r="Y51" i="4"/>
  <c r="Z51" i="4"/>
  <c r="AA51" i="4"/>
  <c r="AB51" i="4"/>
  <c r="AC51" i="4"/>
  <c r="AD51" i="4"/>
  <c r="AE51" i="4"/>
  <c r="AF51" i="4"/>
  <c r="V52" i="4"/>
  <c r="W52" i="4"/>
  <c r="X52" i="4"/>
  <c r="Y52" i="4"/>
  <c r="Z52" i="4"/>
  <c r="AA52" i="4"/>
  <c r="AB52" i="4"/>
  <c r="AC52" i="4"/>
  <c r="AD52" i="4"/>
  <c r="AE52" i="4"/>
  <c r="AF52" i="4"/>
  <c r="U52" i="4"/>
  <c r="U51" i="4"/>
  <c r="U50" i="4"/>
  <c r="AG44" i="5" l="1"/>
  <c r="F8" i="4"/>
  <c r="F8" i="5"/>
  <c r="D8" i="5"/>
  <c r="E8" i="5"/>
  <c r="V52" i="5"/>
  <c r="W52" i="5"/>
  <c r="X52" i="5"/>
  <c r="Y52" i="5"/>
  <c r="Z52" i="5"/>
  <c r="AA52" i="5"/>
  <c r="AB52" i="5"/>
  <c r="AC52" i="5"/>
  <c r="AD52" i="5"/>
  <c r="AE52" i="5"/>
  <c r="AF52" i="5"/>
  <c r="U52" i="5"/>
  <c r="V51" i="5"/>
  <c r="W51" i="5"/>
  <c r="X51" i="5"/>
  <c r="Y51" i="5"/>
  <c r="Z51" i="5"/>
  <c r="AA51" i="5"/>
  <c r="AB51" i="5"/>
  <c r="AC51" i="5"/>
  <c r="AD51" i="5"/>
  <c r="AE51" i="5"/>
  <c r="AF51" i="5"/>
  <c r="U51" i="5"/>
  <c r="W50" i="5"/>
  <c r="X50" i="5"/>
  <c r="Y50" i="5"/>
  <c r="Z50" i="5"/>
  <c r="AA50" i="5"/>
  <c r="AB50" i="5"/>
  <c r="AC50" i="5"/>
  <c r="AD50" i="5"/>
  <c r="AE50" i="5"/>
  <c r="AF50" i="5"/>
  <c r="V50" i="5"/>
  <c r="U50" i="5"/>
  <c r="U29" i="5"/>
  <c r="E8" i="4"/>
  <c r="D8" i="4"/>
  <c r="T64" i="4" s="1"/>
  <c r="T115" i="5" l="1"/>
  <c r="T116" i="5"/>
  <c r="T117" i="5"/>
  <c r="T112" i="4" l="1"/>
  <c r="T113" i="4"/>
  <c r="T114" i="4"/>
  <c r="T115" i="4"/>
  <c r="T116" i="4"/>
  <c r="T117" i="4"/>
  <c r="T118" i="4"/>
  <c r="T111" i="4" l="1"/>
  <c r="T110" i="4"/>
  <c r="T110" i="5" l="1"/>
  <c r="T111" i="5"/>
  <c r="T112" i="5"/>
  <c r="T113" i="5"/>
  <c r="T114" i="5"/>
  <c r="T108" i="4" l="1"/>
  <c r="T109" i="4"/>
  <c r="T107" i="4"/>
  <c r="T108" i="5" l="1"/>
  <c r="T109" i="5"/>
  <c r="T107" i="5"/>
  <c r="T105" i="5" l="1"/>
  <c r="T106" i="5"/>
  <c r="T104" i="4"/>
  <c r="T105" i="4"/>
  <c r="T106" i="4"/>
  <c r="T103" i="4" l="1"/>
  <c r="T103" i="5" l="1"/>
  <c r="T104" i="5"/>
  <c r="T102" i="5"/>
  <c r="T101" i="4" l="1"/>
  <c r="T102" i="4"/>
  <c r="T100" i="4" l="1"/>
  <c r="T99" i="4"/>
  <c r="T99" i="5" l="1"/>
  <c r="T100" i="5"/>
  <c r="T101" i="5"/>
  <c r="T96" i="4" l="1"/>
  <c r="T97" i="4"/>
  <c r="T98" i="4"/>
  <c r="T96" i="5" l="1"/>
  <c r="T97" i="5"/>
  <c r="T98" i="5"/>
  <c r="T95" i="5" l="1"/>
  <c r="T94" i="4"/>
  <c r="T95" i="4"/>
  <c r="T93" i="4" l="1"/>
  <c r="T92" i="4" l="1"/>
  <c r="T90" i="4"/>
  <c r="T91" i="5" l="1"/>
  <c r="T92" i="5"/>
  <c r="T93" i="5"/>
  <c r="T94" i="5"/>
  <c r="T89" i="4" l="1"/>
  <c r="T88" i="4" l="1"/>
  <c r="T90" i="5"/>
  <c r="T85" i="4" l="1"/>
  <c r="T87" i="5" l="1"/>
  <c r="T88" i="5"/>
  <c r="T89" i="5"/>
  <c r="T86" i="4"/>
  <c r="T87" i="4"/>
  <c r="T86" i="5" l="1"/>
  <c r="T84" i="4"/>
  <c r="T79" i="4" l="1"/>
  <c r="T80" i="4"/>
  <c r="T81" i="4"/>
  <c r="T82" i="4"/>
  <c r="T83" i="4"/>
  <c r="T80" i="5"/>
  <c r="T81" i="5"/>
  <c r="T82" i="5"/>
  <c r="T83" i="5"/>
  <c r="T84" i="5"/>
  <c r="T85" i="5"/>
  <c r="T77" i="5" l="1"/>
  <c r="T78" i="5"/>
  <c r="T79" i="5"/>
  <c r="T76" i="4"/>
  <c r="T77" i="4"/>
  <c r="T78" i="4"/>
  <c r="T76" i="5" l="1"/>
  <c r="T74" i="5" l="1"/>
  <c r="T75" i="5"/>
  <c r="T73" i="4"/>
  <c r="T74" i="4"/>
  <c r="T75" i="4"/>
  <c r="T73" i="5" l="1"/>
  <c r="T72" i="4"/>
  <c r="T72" i="5"/>
  <c r="T71" i="4"/>
  <c r="T70" i="4" l="1"/>
  <c r="T71" i="5"/>
  <c r="T70" i="5" l="1"/>
  <c r="T69" i="4"/>
  <c r="T68" i="4" l="1"/>
  <c r="T69" i="5"/>
  <c r="T68" i="5"/>
  <c r="T67" i="4"/>
  <c r="T66" i="4" l="1"/>
  <c r="T67" i="5"/>
  <c r="T65" i="4" l="1"/>
  <c r="T66" i="5"/>
  <c r="U59" i="5" l="1"/>
  <c r="U38" i="5"/>
  <c r="T37" i="5"/>
  <c r="T58" i="5"/>
  <c r="U59" i="4"/>
  <c r="T37" i="4"/>
  <c r="T58" i="4"/>
  <c r="U38" i="4" l="1"/>
  <c r="T65" i="5"/>
  <c r="Y31" i="5"/>
  <c r="Y37" i="5" s="1"/>
  <c r="AC31" i="5"/>
  <c r="AC37" i="5" s="1"/>
  <c r="AF58" i="5"/>
  <c r="AE58" i="5"/>
  <c r="AD58" i="5"/>
  <c r="AC58" i="5"/>
  <c r="AB58" i="5"/>
  <c r="AA58" i="5"/>
  <c r="Z58" i="5"/>
  <c r="Y58" i="5"/>
  <c r="X58" i="5"/>
  <c r="W58" i="5"/>
  <c r="V58" i="5"/>
  <c r="U58" i="5"/>
  <c r="AF57" i="5"/>
  <c r="AE57" i="5"/>
  <c r="AD57" i="5"/>
  <c r="AC57" i="5"/>
  <c r="AB57" i="5"/>
  <c r="AA57" i="5"/>
  <c r="Z57" i="5"/>
  <c r="Y57" i="5"/>
  <c r="X57" i="5"/>
  <c r="W57" i="5"/>
  <c r="V57" i="5"/>
  <c r="U57" i="5"/>
  <c r="AF56" i="5"/>
  <c r="AE56" i="5"/>
  <c r="AD56" i="5"/>
  <c r="AC56" i="5"/>
  <c r="AB56" i="5"/>
  <c r="AA56" i="5"/>
  <c r="Z56" i="5"/>
  <c r="Y56" i="5"/>
  <c r="X56" i="5"/>
  <c r="W56" i="5"/>
  <c r="V56" i="5"/>
  <c r="AG49" i="5"/>
  <c r="AG48" i="5"/>
  <c r="AG47" i="5"/>
  <c r="AG46" i="5"/>
  <c r="AG45" i="5"/>
  <c r="AF31" i="5"/>
  <c r="AF37" i="5" s="1"/>
  <c r="AE31" i="5"/>
  <c r="AE37" i="5" s="1"/>
  <c r="AD31" i="5"/>
  <c r="AD37" i="5" s="1"/>
  <c r="AB31" i="5"/>
  <c r="AB37" i="5" s="1"/>
  <c r="AA31" i="5"/>
  <c r="AA37" i="5" s="1"/>
  <c r="Z31" i="5"/>
  <c r="Z37" i="5" s="1"/>
  <c r="X31" i="5"/>
  <c r="X37" i="5" s="1"/>
  <c r="W31" i="5"/>
  <c r="W37" i="5" s="1"/>
  <c r="V31" i="5"/>
  <c r="V37" i="5" s="1"/>
  <c r="U31" i="5"/>
  <c r="AF30" i="5"/>
  <c r="AF36" i="5" s="1"/>
  <c r="AE30" i="5"/>
  <c r="AE36" i="5" s="1"/>
  <c r="AD30" i="5"/>
  <c r="AD36" i="5" s="1"/>
  <c r="AB30" i="5"/>
  <c r="AB36" i="5" s="1"/>
  <c r="AA30" i="5"/>
  <c r="AA36" i="5" s="1"/>
  <c r="Z30" i="5"/>
  <c r="Z36" i="5" s="1"/>
  <c r="X30" i="5"/>
  <c r="X36" i="5" s="1"/>
  <c r="W30" i="5"/>
  <c r="W36" i="5" s="1"/>
  <c r="V30" i="5"/>
  <c r="V36" i="5" s="1"/>
  <c r="U30" i="5"/>
  <c r="U36" i="5" s="1"/>
  <c r="AF29" i="5"/>
  <c r="AF35" i="5" s="1"/>
  <c r="AE29" i="5"/>
  <c r="AE35" i="5" s="1"/>
  <c r="AD29" i="5"/>
  <c r="AD35" i="5" s="1"/>
  <c r="AB29" i="5"/>
  <c r="AB35" i="5" s="1"/>
  <c r="AA29" i="5"/>
  <c r="AA35" i="5" s="1"/>
  <c r="Z29" i="5"/>
  <c r="Z35" i="5" s="1"/>
  <c r="X29" i="5"/>
  <c r="X35" i="5" s="1"/>
  <c r="W29" i="5"/>
  <c r="W35" i="5" s="1"/>
  <c r="V29" i="5"/>
  <c r="V35" i="5" s="1"/>
  <c r="U35" i="5"/>
  <c r="AG28" i="5"/>
  <c r="AG27" i="5"/>
  <c r="AG26" i="5"/>
  <c r="AG25" i="5"/>
  <c r="AG24" i="5"/>
  <c r="AG23" i="5"/>
  <c r="Y29" i="5" l="1"/>
  <c r="Y35" i="5" s="1"/>
  <c r="AC29" i="5"/>
  <c r="AC35" i="5" s="1"/>
  <c r="Y30" i="5"/>
  <c r="Y36" i="5" s="1"/>
  <c r="AC30" i="5"/>
  <c r="AC36" i="5" s="1"/>
  <c r="AG31" i="5"/>
  <c r="U37" i="5"/>
  <c r="AG51" i="5"/>
  <c r="AG52" i="5"/>
  <c r="AG30" i="5" l="1"/>
  <c r="AG29" i="5"/>
  <c r="AF31" i="4" l="1"/>
  <c r="AE31" i="4"/>
  <c r="AD31" i="4"/>
  <c r="AC31" i="4"/>
  <c r="AB31" i="4"/>
  <c r="AB37" i="4" s="1"/>
  <c r="AA31" i="4"/>
  <c r="AA37" i="4" s="1"/>
  <c r="Z31" i="4"/>
  <c r="Z37" i="4" s="1"/>
  <c r="Y31" i="4"/>
  <c r="X31" i="4"/>
  <c r="W31" i="4"/>
  <c r="V31" i="4"/>
  <c r="AF30" i="4"/>
  <c r="AE30" i="4"/>
  <c r="AD30" i="4"/>
  <c r="AC30" i="4"/>
  <c r="AB30" i="4"/>
  <c r="AB36" i="4" s="1"/>
  <c r="AA30" i="4"/>
  <c r="AA36" i="4" s="1"/>
  <c r="Z30" i="4"/>
  <c r="Z36" i="4" s="1"/>
  <c r="Y30" i="4"/>
  <c r="X30" i="4"/>
  <c r="W30" i="4"/>
  <c r="V30" i="4"/>
  <c r="AF29" i="4"/>
  <c r="AE29" i="4"/>
  <c r="AD29" i="4"/>
  <c r="AC29" i="4"/>
  <c r="AB29" i="4"/>
  <c r="AB35" i="4" s="1"/>
  <c r="AA29" i="4"/>
  <c r="AA35" i="4" s="1"/>
  <c r="Z29" i="4"/>
  <c r="Z35" i="4" s="1"/>
  <c r="Y29" i="4"/>
  <c r="X29" i="4"/>
  <c r="W29" i="4"/>
  <c r="V29" i="4"/>
  <c r="U31" i="4"/>
  <c r="U30" i="4"/>
  <c r="U29" i="4"/>
  <c r="AF58" i="4" l="1"/>
  <c r="AE58" i="4"/>
  <c r="AD58" i="4"/>
  <c r="AC58" i="4"/>
  <c r="AB58" i="4"/>
  <c r="AA58" i="4"/>
  <c r="Z58" i="4"/>
  <c r="Y58" i="4"/>
  <c r="X58" i="4"/>
  <c r="W58" i="4"/>
  <c r="V58" i="4"/>
  <c r="AF57" i="4"/>
  <c r="AE57" i="4"/>
  <c r="AD57" i="4"/>
  <c r="AC57" i="4"/>
  <c r="AB57" i="4"/>
  <c r="AA57" i="4"/>
  <c r="Z57" i="4"/>
  <c r="Y57" i="4"/>
  <c r="X57" i="4"/>
  <c r="W57" i="4"/>
  <c r="V57" i="4"/>
  <c r="AF56" i="4"/>
  <c r="AE56" i="4"/>
  <c r="AD56" i="4"/>
  <c r="AC56" i="4"/>
  <c r="AB56" i="4"/>
  <c r="AA56" i="4"/>
  <c r="Z56" i="4"/>
  <c r="Y56" i="4"/>
  <c r="X56" i="4"/>
  <c r="W56" i="4"/>
  <c r="V56" i="4"/>
  <c r="AG49" i="4"/>
  <c r="AG48" i="4"/>
  <c r="AG47" i="4"/>
  <c r="AG46" i="4"/>
  <c r="AG45" i="4"/>
  <c r="AG44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  <c r="AG50" i="5" l="1"/>
  <c r="U56" i="5"/>
</calcChain>
</file>

<file path=xl/sharedStrings.xml><?xml version="1.0" encoding="utf-8"?>
<sst xmlns="http://schemas.openxmlformats.org/spreadsheetml/2006/main" count="147" uniqueCount="38">
  <si>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</si>
  <si>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</si>
  <si>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</si>
  <si>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</si>
  <si>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</si>
  <si>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</si>
  <si>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</si>
  <si>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</si>
  <si>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</si>
  <si>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</si>
  <si>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</si>
  <si>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</si>
  <si>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</si>
  <si>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</si>
  <si>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</si>
  <si>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</si>
  <si>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</si>
  <si>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</si>
  <si>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</si>
  <si>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</si>
  <si>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Acelga amarilla por hojas. Precios Percibidos Agricultor. €/kg</t>
  </si>
  <si>
    <t>Acelga amarilla por hojas. Precios Pagados Consumidor €/kg</t>
  </si>
  <si>
    <t>Acelga verde mata. Precios Percibidos Agricultor. €/kg</t>
  </si>
  <si>
    <t>Acelga verde mata. Precios Pagados Consumidor €/kg</t>
  </si>
  <si>
    <t>HORTALIZAS. Acelga verde (mata - Aire libre e invernadero)</t>
  </si>
  <si>
    <t>HORTALIZAS. Acelga amarilla (por hojas - Aire libre e invernadero)</t>
  </si>
  <si>
    <t>Promedio 2016 - 2021</t>
  </si>
  <si>
    <t>Rango de precios 2016 - 2021</t>
  </si>
  <si>
    <t>Máximo mensual entre 2016 y 2021</t>
  </si>
  <si>
    <t>Mínimo mensual entre 2016 y 2021</t>
  </si>
  <si>
    <t>Año 2022</t>
  </si>
  <si>
    <t xml:space="preserve">El coste medio de producción de Acelga amarilla por hojas en La Rioja en el año 2021 se ha calculado en 39,23 €/100 kg para un rendimiento medio </t>
  </si>
  <si>
    <t xml:space="preserve">El coste medio de producción de Acelga verde por matas en La Rioja en el año 2021 se ha calculado en 36,74 €/100 kg para un rendimiento medio </t>
  </si>
  <si>
    <t>de 70.500 kg/ha en invernadero y de  26,04 €/100 kg para un rendimiento medio de 54.000 kg/ha al aire libre. (Media 2021)</t>
  </si>
  <si>
    <t>de 68.000 kg/ha en invernadero. (Media 2021)</t>
  </si>
  <si>
    <t>Desde la semana 44 el coste de producción reflejado es en invernadero.</t>
  </si>
  <si>
    <t>Durante la última semana, el precio percibido por el agricultor, se encuentra un 78,4% por encima de los costes de producción soportados.</t>
  </si>
  <si>
    <t>Durante la última semana, el precio percibido por el agricultor, se encuentra un 8,9%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</si>
</sst>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amarilla'!$U$35:$AF$35</c:f>
              <c:numCache>
                <c:formatCode>0.00</c:formatCode>
                <c:ptCount val="12"/>
                <c:pt idx="0">
                  <c:v>0.8</c:v>
                </c:pt>
                <c:pt idx="1">
                  <c:v>0.83329999999999993</c:v>
                </c:pt>
                <c:pt idx="2">
                  <c:v>0.73329999999999995</c:v>
                </c:pt>
                <c:pt idx="3">
                  <c:v>0.66670000000000007</c:v>
                </c:pt>
                <c:pt idx="4">
                  <c:v>0.875</c:v>
                </c:pt>
                <c:pt idx="5">
                  <c:v>1</c:v>
                </c:pt>
                <c:pt idx="6">
                  <c:v>0.79</c:v>
                </c:pt>
                <c:pt idx="7">
                  <c:v>0.75</c:v>
                </c:pt>
                <c:pt idx="8">
                  <c:v>0.73</c:v>
                </c:pt>
                <c:pt idx="9">
                  <c:v>0.65</c:v>
                </c:pt>
                <c:pt idx="10">
                  <c:v>0.7</c:v>
                </c:pt>
                <c:pt idx="11">
                  <c:v>0.68330000000000002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amarilla'!$U$36:$AF$36</c:f>
              <c:numCache>
                <c:formatCode>0.00</c:formatCode>
                <c:ptCount val="12"/>
                <c:pt idx="0">
                  <c:v>0.45</c:v>
                </c:pt>
                <c:pt idx="1">
                  <c:v>0.51670000000000005</c:v>
                </c:pt>
                <c:pt idx="2">
                  <c:v>0.5333</c:v>
                </c:pt>
                <c:pt idx="3">
                  <c:v>0.48330000000000001</c:v>
                </c:pt>
                <c:pt idx="4">
                  <c:v>0.4</c:v>
                </c:pt>
                <c:pt idx="5">
                  <c:v>0.4</c:v>
                </c:pt>
                <c:pt idx="6">
                  <c:v>0.48330000000000001</c:v>
                </c:pt>
                <c:pt idx="7">
                  <c:v>0.5333</c:v>
                </c:pt>
                <c:pt idx="8">
                  <c:v>0.5333</c:v>
                </c:pt>
                <c:pt idx="9">
                  <c:v>0.5</c:v>
                </c:pt>
                <c:pt idx="10">
                  <c:v>0.4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3888"/>
        <c:axId val="91495808"/>
      </c:areaChart>
      <c:lineChart>
        <c:grouping val="standard"/>
        <c:varyColors val="0"/>
        <c:ser>
          <c:idx val="2"/>
          <c:order val="2"/>
          <c:tx>
            <c:strRef>
              <c:f>'Acelga amarilla'!$T$37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amarilla'!$U$37:$AF$37</c:f>
              <c:numCache>
                <c:formatCode>0.00</c:formatCode>
                <c:ptCount val="12"/>
                <c:pt idx="0">
                  <c:v>0.67916666666666659</c:v>
                </c:pt>
                <c:pt idx="1">
                  <c:v>0.69859999999999989</c:v>
                </c:pt>
                <c:pt idx="2">
                  <c:v>0.60831666666666662</c:v>
                </c:pt>
                <c:pt idx="3">
                  <c:v>0.5638833333333334</c:v>
                </c:pt>
                <c:pt idx="4">
                  <c:v>0.56041666666666667</c:v>
                </c:pt>
                <c:pt idx="5">
                  <c:v>0.63611666666666666</c:v>
                </c:pt>
                <c:pt idx="6">
                  <c:v>0.65055000000000007</c:v>
                </c:pt>
                <c:pt idx="7">
                  <c:v>0.6236166666666666</c:v>
                </c:pt>
                <c:pt idx="8">
                  <c:v>0.62583333333333335</c:v>
                </c:pt>
                <c:pt idx="9">
                  <c:v>0.58109999999999995</c:v>
                </c:pt>
                <c:pt idx="10">
                  <c:v>0.55000000000000004</c:v>
                </c:pt>
                <c:pt idx="11">
                  <c:v>0.55443333333333322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amarilla'!$U$38:$AF$38</c:f>
              <c:numCache>
                <c:formatCode>0.00</c:formatCode>
                <c:ptCount val="12"/>
                <c:pt idx="0">
                  <c:v>0.6875</c:v>
                </c:pt>
                <c:pt idx="1">
                  <c:v>0.76249999999999996</c:v>
                </c:pt>
                <c:pt idx="2">
                  <c:v>0.72000000000000008</c:v>
                </c:pt>
                <c:pt idx="3">
                  <c:v>0.65</c:v>
                </c:pt>
                <c:pt idx="4">
                  <c:v>0.61250000000000004</c:v>
                </c:pt>
                <c:pt idx="5">
                  <c:v>0.76</c:v>
                </c:pt>
                <c:pt idx="6">
                  <c:v>0.9</c:v>
                </c:pt>
                <c:pt idx="7">
                  <c:v>1</c:v>
                </c:pt>
                <c:pt idx="8">
                  <c:v>0.85000000000000009</c:v>
                </c:pt>
                <c:pt idx="9">
                  <c:v>0.82</c:v>
                </c:pt>
                <c:pt idx="10">
                  <c:v>0.75</c:v>
                </c:pt>
                <c:pt idx="11">
                  <c:v>0.72000000000000008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0272"/>
        <c:axId val="91511808"/>
      </c:lineChart>
      <c:catAx>
        <c:axId val="914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149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495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1493888"/>
        <c:crosses val="autoZero"/>
        <c:crossBetween val="midCat"/>
      </c:valAx>
      <c:catAx>
        <c:axId val="9151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511808"/>
        <c:crosses val="autoZero"/>
        <c:auto val="0"/>
        <c:lblAlgn val="ctr"/>
        <c:lblOffset val="100"/>
        <c:noMultiLvlLbl val="0"/>
      </c:catAx>
      <c:valAx>
        <c:axId val="915118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151027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amarilla'!$U$56:$AF$56</c:f>
              <c:numCache>
                <c:formatCode>0.00</c:formatCode>
                <c:ptCount val="12"/>
                <c:pt idx="0">
                  <c:v>1.7024999999999999</c:v>
                </c:pt>
                <c:pt idx="1">
                  <c:v>1.7875000000000001</c:v>
                </c:pt>
                <c:pt idx="2">
                  <c:v>1.855</c:v>
                </c:pt>
                <c:pt idx="3">
                  <c:v>1.94</c:v>
                </c:pt>
                <c:pt idx="4">
                  <c:v>1.9849999999999999</c:v>
                </c:pt>
                <c:pt idx="5">
                  <c:v>2.1100000000000003</c:v>
                </c:pt>
                <c:pt idx="6">
                  <c:v>1.8440000000000001</c:v>
                </c:pt>
                <c:pt idx="7">
                  <c:v>2.29</c:v>
                </c:pt>
                <c:pt idx="8">
                  <c:v>2.3024999999999998</c:v>
                </c:pt>
                <c:pt idx="9">
                  <c:v>2.222</c:v>
                </c:pt>
                <c:pt idx="10">
                  <c:v>2.0925000000000002</c:v>
                </c:pt>
                <c:pt idx="11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amarilla'!$U$57:$AF$57</c:f>
              <c:numCache>
                <c:formatCode>0.00</c:formatCode>
                <c:ptCount val="12"/>
                <c:pt idx="0">
                  <c:v>1.2466666666666668</c:v>
                </c:pt>
                <c:pt idx="1">
                  <c:v>1.2960416666666668</c:v>
                </c:pt>
                <c:pt idx="2">
                  <c:v>1.2449999999999999</c:v>
                </c:pt>
                <c:pt idx="3">
                  <c:v>1.2875000000000001</c:v>
                </c:pt>
                <c:pt idx="4">
                  <c:v>1.1937500000000001</c:v>
                </c:pt>
                <c:pt idx="5">
                  <c:v>1.1679999999999999</c:v>
                </c:pt>
                <c:pt idx="6">
                  <c:v>1.3519999999999999</c:v>
                </c:pt>
                <c:pt idx="7">
                  <c:v>1.3028124999999999</c:v>
                </c:pt>
                <c:pt idx="8">
                  <c:v>1.3099999999999998</c:v>
                </c:pt>
                <c:pt idx="9">
                  <c:v>1.04</c:v>
                </c:pt>
                <c:pt idx="10">
                  <c:v>1.0549999999999999</c:v>
                </c:pt>
                <c:pt idx="11">
                  <c:v>1.1539999999999999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86336"/>
        <c:axId val="95488256"/>
      </c:areaChart>
      <c:lineChart>
        <c:grouping val="standard"/>
        <c:varyColors val="0"/>
        <c:ser>
          <c:idx val="2"/>
          <c:order val="2"/>
          <c:tx>
            <c:strRef>
              <c:f>'Acelga amarilla'!$T$58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amarilla'!$U$58:$AF$58</c:f>
              <c:numCache>
                <c:formatCode>0.00</c:formatCode>
                <c:ptCount val="12"/>
                <c:pt idx="0">
                  <c:v>1.4601041666666668</c:v>
                </c:pt>
                <c:pt idx="1">
                  <c:v>1.4660069444444443</c:v>
                </c:pt>
                <c:pt idx="2">
                  <c:v>1.4687847222222221</c:v>
                </c:pt>
                <c:pt idx="3">
                  <c:v>1.5545416666666665</c:v>
                </c:pt>
                <c:pt idx="4">
                  <c:v>1.5196527777777777</c:v>
                </c:pt>
                <c:pt idx="5">
                  <c:v>1.5048055555555555</c:v>
                </c:pt>
                <c:pt idx="6">
                  <c:v>1.5224869486320491</c:v>
                </c:pt>
                <c:pt idx="7">
                  <c:v>1.6117743055555556</c:v>
                </c:pt>
                <c:pt idx="8">
                  <c:v>1.6768750000000001</c:v>
                </c:pt>
                <c:pt idx="9">
                  <c:v>1.6538975694444444</c:v>
                </c:pt>
                <c:pt idx="10">
                  <c:v>1.6270833333333332</c:v>
                </c:pt>
                <c:pt idx="11">
                  <c:v>1.4829097222222221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amarilla'!$U$59:$AF$59</c:f>
              <c:numCache>
                <c:formatCode>0.00</c:formatCode>
                <c:ptCount val="12"/>
                <c:pt idx="0">
                  <c:v>1.4874999999999998</c:v>
                </c:pt>
                <c:pt idx="1">
                  <c:v>1.4</c:v>
                </c:pt>
                <c:pt idx="2">
                  <c:v>1.2979999999999998</c:v>
                </c:pt>
                <c:pt idx="3">
                  <c:v>1.1775000000000002</c:v>
                </c:pt>
                <c:pt idx="4">
                  <c:v>1.7174999999999998</c:v>
                </c:pt>
                <c:pt idx="5">
                  <c:v>1.8660000000000001</c:v>
                </c:pt>
                <c:pt idx="6">
                  <c:v>1.6274999999999999</c:v>
                </c:pt>
                <c:pt idx="7">
                  <c:v>1.7699999999999998</c:v>
                </c:pt>
                <c:pt idx="8">
                  <c:v>1.63</c:v>
                </c:pt>
                <c:pt idx="9">
                  <c:v>1.8480000000000001</c:v>
                </c:pt>
                <c:pt idx="10">
                  <c:v>1.675</c:v>
                </c:pt>
                <c:pt idx="11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10912"/>
        <c:axId val="95512448"/>
      </c:lineChart>
      <c:catAx>
        <c:axId val="954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48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488256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5486336"/>
        <c:crosses val="autoZero"/>
        <c:crossBetween val="midCat"/>
      </c:valAx>
      <c:catAx>
        <c:axId val="95510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12448"/>
        <c:crosses val="autoZero"/>
        <c:auto val="0"/>
        <c:lblAlgn val="ctr"/>
        <c:lblOffset val="100"/>
        <c:noMultiLvlLbl val="0"/>
      </c:catAx>
      <c:valAx>
        <c:axId val="95512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551091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'Acelga amarilla'!$C$6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'Acelga amarilla'!$B$8:$B$60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amarilla'!$C$8:$C$60</c:f>
              <c:numCache>
                <c:formatCode>#,##0.00</c:formatCode>
                <c:ptCount val="53"/>
                <c:pt idx="0">
                  <c:v>0.39229999999999998</c:v>
                </c:pt>
                <c:pt idx="1">
                  <c:v>0.39229999999999998</c:v>
                </c:pt>
                <c:pt idx="2">
                  <c:v>0.39229999999999998</c:v>
                </c:pt>
                <c:pt idx="3">
                  <c:v>0.39229999999999998</c:v>
                </c:pt>
                <c:pt idx="4">
                  <c:v>0.39229999999999998</c:v>
                </c:pt>
                <c:pt idx="5">
                  <c:v>0.39229999999999998</c:v>
                </c:pt>
                <c:pt idx="6">
                  <c:v>0.39229999999999998</c:v>
                </c:pt>
                <c:pt idx="7">
                  <c:v>0.39229999999999998</c:v>
                </c:pt>
                <c:pt idx="8">
                  <c:v>0.39229999999999998</c:v>
                </c:pt>
                <c:pt idx="9">
                  <c:v>0.39229999999999998</c:v>
                </c:pt>
                <c:pt idx="10">
                  <c:v>0.39229999999999998</c:v>
                </c:pt>
                <c:pt idx="11">
                  <c:v>0.39229999999999998</c:v>
                </c:pt>
                <c:pt idx="12">
                  <c:v>0.39229999999999998</c:v>
                </c:pt>
                <c:pt idx="13">
                  <c:v>0.39229999999999998</c:v>
                </c:pt>
                <c:pt idx="14">
                  <c:v>0.39229999999999998</c:v>
                </c:pt>
                <c:pt idx="15">
                  <c:v>0.39229999999999998</c:v>
                </c:pt>
                <c:pt idx="16">
                  <c:v>0.39229999999999998</c:v>
                </c:pt>
                <c:pt idx="17">
                  <c:v>0.39229999999999998</c:v>
                </c:pt>
                <c:pt idx="18">
                  <c:v>0.39229999999999998</c:v>
                </c:pt>
                <c:pt idx="19">
                  <c:v>0.39229999999999998</c:v>
                </c:pt>
                <c:pt idx="20">
                  <c:v>0.39229999999999998</c:v>
                </c:pt>
                <c:pt idx="21">
                  <c:v>0.39229999999999998</c:v>
                </c:pt>
                <c:pt idx="22">
                  <c:v>0.39229999999999998</c:v>
                </c:pt>
                <c:pt idx="23">
                  <c:v>0.39229999999999998</c:v>
                </c:pt>
                <c:pt idx="24">
                  <c:v>0.39229999999999998</c:v>
                </c:pt>
                <c:pt idx="25">
                  <c:v>0.39229999999999998</c:v>
                </c:pt>
                <c:pt idx="26">
                  <c:v>0.39229999999999998</c:v>
                </c:pt>
                <c:pt idx="27">
                  <c:v>0.39229999999999998</c:v>
                </c:pt>
                <c:pt idx="28">
                  <c:v>0.39229999999999998</c:v>
                </c:pt>
                <c:pt idx="29">
                  <c:v>0.39229999999999998</c:v>
                </c:pt>
                <c:pt idx="30">
                  <c:v>0.39229999999999998</c:v>
                </c:pt>
                <c:pt idx="31">
                  <c:v>0.39229999999999998</c:v>
                </c:pt>
                <c:pt idx="32">
                  <c:v>0.39229999999999998</c:v>
                </c:pt>
                <c:pt idx="33">
                  <c:v>0.39229999999999998</c:v>
                </c:pt>
                <c:pt idx="34">
                  <c:v>0.39229999999999998</c:v>
                </c:pt>
                <c:pt idx="35">
                  <c:v>0.39229999999999998</c:v>
                </c:pt>
                <c:pt idx="36">
                  <c:v>0.39229999999999998</c:v>
                </c:pt>
                <c:pt idx="37">
                  <c:v>0.39229999999999998</c:v>
                </c:pt>
                <c:pt idx="38">
                  <c:v>0.39229999999999998</c:v>
                </c:pt>
                <c:pt idx="39">
                  <c:v>0.39229999999999998</c:v>
                </c:pt>
                <c:pt idx="40">
                  <c:v>0.39229999999999998</c:v>
                </c:pt>
                <c:pt idx="41">
                  <c:v>0.39229999999999998</c:v>
                </c:pt>
                <c:pt idx="42">
                  <c:v>0.39229999999999998</c:v>
                </c:pt>
                <c:pt idx="43">
                  <c:v>0.39229999999999998</c:v>
                </c:pt>
                <c:pt idx="44">
                  <c:v>0.39229999999999998</c:v>
                </c:pt>
                <c:pt idx="45">
                  <c:v>0.39229999999999998</c:v>
                </c:pt>
                <c:pt idx="46">
                  <c:v>0.39229999999999998</c:v>
                </c:pt>
                <c:pt idx="47">
                  <c:v>0.39229999999999998</c:v>
                </c:pt>
                <c:pt idx="48">
                  <c:v>0.39229999999999998</c:v>
                </c:pt>
                <c:pt idx="49">
                  <c:v>0.39229999999999998</c:v>
                </c:pt>
                <c:pt idx="50">
                  <c:v>0.39229999999999998</c:v>
                </c:pt>
                <c:pt idx="51">
                  <c:v>0.39229999999999998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'Acelga amarilla'!$D$6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'Acelga amarilla'!$B$8:$B$60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amarilla'!$D$8:$D$60</c:f>
              <c:numCache>
                <c:formatCode>#,##0.00</c:formatCode>
                <c:ptCount val="53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0.8</c:v>
                </c:pt>
                <c:pt idx="4">
                  <c:v>0.8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0.65</c:v>
                </c:pt>
                <c:pt idx="14">
                  <c:v>0.65</c:v>
                </c:pt>
                <c:pt idx="15">
                  <c:v>0.65</c:v>
                </c:pt>
                <c:pt idx="16">
                  <c:v>0.65</c:v>
                </c:pt>
                <c:pt idx="17">
                  <c:v>0.65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0.7</c:v>
                </c:pt>
                <c:pt idx="23">
                  <c:v>0.7</c:v>
                </c:pt>
                <c:pt idx="24">
                  <c:v>0.9</c:v>
                </c:pt>
                <c:pt idx="25">
                  <c:v>0.9</c:v>
                </c:pt>
                <c:pt idx="27">
                  <c:v>0.9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0.9</c:v>
                </c:pt>
                <c:pt idx="40">
                  <c:v>0.9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</c:v>
                </c:pt>
                <c:pt idx="50">
                  <c:v>0.7</c:v>
                </c:pt>
                <c:pt idx="51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'Acelga amarilla'!$F$6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'Acelga amarilla'!$B$8:$B$60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amarilla'!$F$8:$F$60</c:f>
              <c:numCache>
                <c:formatCode>#,##0.00</c:formatCode>
                <c:ptCount val="53"/>
                <c:pt idx="0">
                  <c:v>1.78</c:v>
                </c:pt>
                <c:pt idx="1">
                  <c:v>1.39</c:v>
                </c:pt>
                <c:pt idx="2">
                  <c:v>1.39</c:v>
                </c:pt>
                <c:pt idx="3">
                  <c:v>1.39</c:v>
                </c:pt>
                <c:pt idx="4">
                  <c:v>1.39</c:v>
                </c:pt>
                <c:pt idx="5">
                  <c:v>1.43</c:v>
                </c:pt>
                <c:pt idx="6">
                  <c:v>1.39</c:v>
                </c:pt>
                <c:pt idx="7">
                  <c:v>1.39</c:v>
                </c:pt>
                <c:pt idx="8">
                  <c:v>1.39</c:v>
                </c:pt>
                <c:pt idx="9">
                  <c:v>1.31</c:v>
                </c:pt>
                <c:pt idx="10">
                  <c:v>1.31</c:v>
                </c:pt>
                <c:pt idx="11">
                  <c:v>1.35</c:v>
                </c:pt>
                <c:pt idx="12">
                  <c:v>1.1299999999999999</c:v>
                </c:pt>
                <c:pt idx="13">
                  <c:v>0.92</c:v>
                </c:pt>
                <c:pt idx="14">
                  <c:v>0.92</c:v>
                </c:pt>
                <c:pt idx="15">
                  <c:v>1.35</c:v>
                </c:pt>
                <c:pt idx="16">
                  <c:v>1.52</c:v>
                </c:pt>
                <c:pt idx="17">
                  <c:v>1.52</c:v>
                </c:pt>
                <c:pt idx="18">
                  <c:v>1.67</c:v>
                </c:pt>
                <c:pt idx="19">
                  <c:v>2.0099999999999998</c:v>
                </c:pt>
                <c:pt idx="20">
                  <c:v>1.67</c:v>
                </c:pt>
                <c:pt idx="21">
                  <c:v>1.91</c:v>
                </c:pt>
                <c:pt idx="22">
                  <c:v>1.91</c:v>
                </c:pt>
                <c:pt idx="23">
                  <c:v>1.91</c:v>
                </c:pt>
                <c:pt idx="24">
                  <c:v>1.91</c:v>
                </c:pt>
                <c:pt idx="25">
                  <c:v>1.69</c:v>
                </c:pt>
                <c:pt idx="26">
                  <c:v>1.69</c:v>
                </c:pt>
                <c:pt idx="27">
                  <c:v>1.69</c:v>
                </c:pt>
                <c:pt idx="28">
                  <c:v>1.49</c:v>
                </c:pt>
                <c:pt idx="29">
                  <c:v>1.64</c:v>
                </c:pt>
                <c:pt idx="30">
                  <c:v>1.65</c:v>
                </c:pt>
                <c:pt idx="31">
                  <c:v>1.65</c:v>
                </c:pt>
                <c:pt idx="32">
                  <c:v>1.89</c:v>
                </c:pt>
                <c:pt idx="33">
                  <c:v>1.89</c:v>
                </c:pt>
                <c:pt idx="34">
                  <c:v>1.63</c:v>
                </c:pt>
                <c:pt idx="35">
                  <c:v>1.63</c:v>
                </c:pt>
                <c:pt idx="36">
                  <c:v>1.63</c:v>
                </c:pt>
                <c:pt idx="37">
                  <c:v>1.63</c:v>
                </c:pt>
                <c:pt idx="38">
                  <c:v>1.67</c:v>
                </c:pt>
                <c:pt idx="39">
                  <c:v>1.67</c:v>
                </c:pt>
                <c:pt idx="40">
                  <c:v>2.2000000000000002</c:v>
                </c:pt>
                <c:pt idx="41">
                  <c:v>1.97</c:v>
                </c:pt>
                <c:pt idx="42">
                  <c:v>1.73</c:v>
                </c:pt>
                <c:pt idx="43">
                  <c:v>1.73</c:v>
                </c:pt>
                <c:pt idx="44">
                  <c:v>1.73</c:v>
                </c:pt>
                <c:pt idx="45">
                  <c:v>1.87</c:v>
                </c:pt>
                <c:pt idx="46">
                  <c:v>1.37</c:v>
                </c:pt>
                <c:pt idx="47">
                  <c:v>1.4</c:v>
                </c:pt>
                <c:pt idx="48">
                  <c:v>1.07</c:v>
                </c:pt>
                <c:pt idx="49">
                  <c:v>1.06</c:v>
                </c:pt>
                <c:pt idx="50">
                  <c:v>1.36</c:v>
                </c:pt>
                <c:pt idx="51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51872"/>
        <c:axId val="95553792"/>
      </c:lineChart>
      <c:catAx>
        <c:axId val="955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553792"/>
        <c:crosses val="autoZero"/>
        <c:auto val="1"/>
        <c:lblAlgn val="ctr"/>
        <c:lblOffset val="100"/>
        <c:noMultiLvlLbl val="0"/>
      </c:catAx>
      <c:valAx>
        <c:axId val="9555379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55187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verde'!$U$35:$AF$35</c:f>
              <c:numCache>
                <c:formatCode>0.00</c:formatCode>
                <c:ptCount val="12"/>
                <c:pt idx="0">
                  <c:v>0.5625</c:v>
                </c:pt>
                <c:pt idx="1">
                  <c:v>0.58329999999999993</c:v>
                </c:pt>
                <c:pt idx="2">
                  <c:v>0.5</c:v>
                </c:pt>
                <c:pt idx="3">
                  <c:v>0.49000000000000005</c:v>
                </c:pt>
                <c:pt idx="4">
                  <c:v>0.57499999999999996</c:v>
                </c:pt>
                <c:pt idx="5">
                  <c:v>0.73333333333333339</c:v>
                </c:pt>
                <c:pt idx="6">
                  <c:v>0.6333333333333333</c:v>
                </c:pt>
                <c:pt idx="7">
                  <c:v>0.6</c:v>
                </c:pt>
                <c:pt idx="8">
                  <c:v>0.5333</c:v>
                </c:pt>
                <c:pt idx="9">
                  <c:v>0.54</c:v>
                </c:pt>
                <c:pt idx="10">
                  <c:v>0.4375</c:v>
                </c:pt>
                <c:pt idx="11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verde'!$T$36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verde'!$U$36:$AF$36</c:f>
              <c:numCache>
                <c:formatCode>0.00</c:formatCode>
                <c:ptCount val="12"/>
                <c:pt idx="0">
                  <c:v>0.33329999999999999</c:v>
                </c:pt>
                <c:pt idx="1">
                  <c:v>0.4</c:v>
                </c:pt>
                <c:pt idx="2">
                  <c:v>0.36670000000000003</c:v>
                </c:pt>
                <c:pt idx="3">
                  <c:v>0.3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0.33329999999999999</c:v>
                </c:pt>
                <c:pt idx="8">
                  <c:v>0.36670000000000003</c:v>
                </c:pt>
                <c:pt idx="9">
                  <c:v>0.36670000000000003</c:v>
                </c:pt>
                <c:pt idx="10">
                  <c:v>0.33329999999999999</c:v>
                </c:pt>
                <c:pt idx="1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00608"/>
        <c:axId val="94902528"/>
      </c:areaChart>
      <c:lineChart>
        <c:grouping val="standard"/>
        <c:varyColors val="0"/>
        <c:ser>
          <c:idx val="2"/>
          <c:order val="2"/>
          <c:tx>
            <c:strRef>
              <c:f>'Acelga verde'!$T$37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verde'!$U$37:$AF$37</c:f>
              <c:numCache>
                <c:formatCode>0.00</c:formatCode>
                <c:ptCount val="12"/>
                <c:pt idx="0">
                  <c:v>0.44874999999999998</c:v>
                </c:pt>
                <c:pt idx="1">
                  <c:v>0.48818333333333336</c:v>
                </c:pt>
                <c:pt idx="2">
                  <c:v>0.44445000000000007</c:v>
                </c:pt>
                <c:pt idx="3">
                  <c:v>0.4300000000000001</c:v>
                </c:pt>
                <c:pt idx="4">
                  <c:v>0.45278333333333332</c:v>
                </c:pt>
                <c:pt idx="5">
                  <c:v>0.49443888888888887</c:v>
                </c:pt>
                <c:pt idx="6">
                  <c:v>0.50222222222222224</c:v>
                </c:pt>
                <c:pt idx="7">
                  <c:v>0.44026666666666664</c:v>
                </c:pt>
                <c:pt idx="8">
                  <c:v>0.45221666666666671</c:v>
                </c:pt>
                <c:pt idx="9">
                  <c:v>0.44625000000000004</c:v>
                </c:pt>
                <c:pt idx="10">
                  <c:v>0.38541666666666669</c:v>
                </c:pt>
                <c:pt idx="11">
                  <c:v>0.39500000000000002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verde'!$T$38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verde'!$U$38:$AF$38</c:f>
              <c:numCache>
                <c:formatCode>0.00</c:formatCode>
                <c:ptCount val="12"/>
                <c:pt idx="0">
                  <c:v>0.46250000000000002</c:v>
                </c:pt>
                <c:pt idx="1">
                  <c:v>0.57499999999999996</c:v>
                </c:pt>
                <c:pt idx="2">
                  <c:v>0.57000000000000006</c:v>
                </c:pt>
                <c:pt idx="3">
                  <c:v>0.625</c:v>
                </c:pt>
                <c:pt idx="4">
                  <c:v>0.57999999999999996</c:v>
                </c:pt>
                <c:pt idx="5">
                  <c:v>0.66999999999999993</c:v>
                </c:pt>
                <c:pt idx="6">
                  <c:v>0.8</c:v>
                </c:pt>
                <c:pt idx="7">
                  <c:v>0.80000000000000016</c:v>
                </c:pt>
                <c:pt idx="8">
                  <c:v>0.8</c:v>
                </c:pt>
                <c:pt idx="9">
                  <c:v>0.57000000000000006</c:v>
                </c:pt>
                <c:pt idx="10">
                  <c:v>0.4375</c:v>
                </c:pt>
                <c:pt idx="11">
                  <c:v>0.42599999999999999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12896"/>
        <c:axId val="94914432"/>
      </c:lineChart>
      <c:catAx>
        <c:axId val="9490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902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902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900608"/>
        <c:crosses val="autoZero"/>
        <c:crossBetween val="midCat"/>
      </c:valAx>
      <c:catAx>
        <c:axId val="9491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914432"/>
        <c:crosses val="autoZero"/>
        <c:auto val="0"/>
        <c:lblAlgn val="ctr"/>
        <c:lblOffset val="100"/>
        <c:noMultiLvlLbl val="0"/>
      </c:catAx>
      <c:valAx>
        <c:axId val="9491443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91289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verde'!$U$56:$AF$56</c:f>
              <c:numCache>
                <c:formatCode>0.00</c:formatCode>
                <c:ptCount val="12"/>
                <c:pt idx="0">
                  <c:v>1.875</c:v>
                </c:pt>
                <c:pt idx="1">
                  <c:v>1.9175</c:v>
                </c:pt>
                <c:pt idx="2">
                  <c:v>1.81</c:v>
                </c:pt>
                <c:pt idx="3">
                  <c:v>1.7280000000000002</c:v>
                </c:pt>
                <c:pt idx="4">
                  <c:v>1.8325</c:v>
                </c:pt>
                <c:pt idx="5">
                  <c:v>1.9174999999999998</c:v>
                </c:pt>
                <c:pt idx="6">
                  <c:v>1.8660000000000001</c:v>
                </c:pt>
                <c:pt idx="7">
                  <c:v>1.8125</c:v>
                </c:pt>
                <c:pt idx="8">
                  <c:v>1.83</c:v>
                </c:pt>
                <c:pt idx="9">
                  <c:v>1.85</c:v>
                </c:pt>
                <c:pt idx="10">
                  <c:v>1.8350000000000002</c:v>
                </c:pt>
                <c:pt idx="11">
                  <c:v>1.7949999999999999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verde'!$T$57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verde'!$U$57:$AF$57</c:f>
              <c:numCache>
                <c:formatCode>0.00</c:formatCode>
                <c:ptCount val="12"/>
                <c:pt idx="0">
                  <c:v>1.2514285714285713</c:v>
                </c:pt>
                <c:pt idx="1">
                  <c:v>1.2173015873015873</c:v>
                </c:pt>
                <c:pt idx="2">
                  <c:v>1.1761904761904762</c:v>
                </c:pt>
                <c:pt idx="3">
                  <c:v>1.2696031746031746</c:v>
                </c:pt>
                <c:pt idx="4">
                  <c:v>1.2291865079365081</c:v>
                </c:pt>
                <c:pt idx="5">
                  <c:v>1.303968253968254</c:v>
                </c:pt>
                <c:pt idx="6">
                  <c:v>1.3023809523809524</c:v>
                </c:pt>
                <c:pt idx="7">
                  <c:v>1.2781349206349206</c:v>
                </c:pt>
                <c:pt idx="8">
                  <c:v>1.2955238095238095</c:v>
                </c:pt>
                <c:pt idx="9">
                  <c:v>1.2613492063492062</c:v>
                </c:pt>
                <c:pt idx="10">
                  <c:v>1.2803472222222223</c:v>
                </c:pt>
                <c:pt idx="11">
                  <c:v>1.222333333333333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74720"/>
        <c:axId val="94976640"/>
      </c:areaChart>
      <c:lineChart>
        <c:grouping val="standard"/>
        <c:varyColors val="0"/>
        <c:ser>
          <c:idx val="2"/>
          <c:order val="2"/>
          <c:tx>
            <c:strRef>
              <c:f>'Acelga verde'!$T$58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verde'!$U$58:$AF$58</c:f>
              <c:numCache>
                <c:formatCode>0.00</c:formatCode>
                <c:ptCount val="12"/>
                <c:pt idx="0">
                  <c:v>1.5356878006253005</c:v>
                </c:pt>
                <c:pt idx="1">
                  <c:v>1.6094322089947093</c:v>
                </c:pt>
                <c:pt idx="2">
                  <c:v>1.564504984829985</c:v>
                </c:pt>
                <c:pt idx="3">
                  <c:v>1.5269329813704813</c:v>
                </c:pt>
                <c:pt idx="4">
                  <c:v>1.5384774877899876</c:v>
                </c:pt>
                <c:pt idx="5">
                  <c:v>1.5716194985569985</c:v>
                </c:pt>
                <c:pt idx="6">
                  <c:v>1.5794822631072634</c:v>
                </c:pt>
                <c:pt idx="7">
                  <c:v>1.5578134920634923</c:v>
                </c:pt>
                <c:pt idx="8">
                  <c:v>1.5647289261664261</c:v>
                </c:pt>
                <c:pt idx="9">
                  <c:v>1.5465430495430494</c:v>
                </c:pt>
                <c:pt idx="10">
                  <c:v>1.531448021885522</c:v>
                </c:pt>
                <c:pt idx="11">
                  <c:v>1.5384583333333335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verde'!$T$59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verde'!$U$59:$AF$59</c:f>
              <c:numCache>
                <c:formatCode>0.00</c:formatCode>
                <c:ptCount val="12"/>
                <c:pt idx="0">
                  <c:v>1.7124999999999999</c:v>
                </c:pt>
                <c:pt idx="1">
                  <c:v>1.73</c:v>
                </c:pt>
                <c:pt idx="2">
                  <c:v>1.78</c:v>
                </c:pt>
                <c:pt idx="3">
                  <c:v>1.77</c:v>
                </c:pt>
                <c:pt idx="4">
                  <c:v>1.7274999999999998</c:v>
                </c:pt>
                <c:pt idx="5">
                  <c:v>1.7740000000000002</c:v>
                </c:pt>
                <c:pt idx="6">
                  <c:v>1.6224999999999998</c:v>
                </c:pt>
                <c:pt idx="7">
                  <c:v>1.7699999999999998</c:v>
                </c:pt>
                <c:pt idx="8">
                  <c:v>1.63</c:v>
                </c:pt>
                <c:pt idx="9">
                  <c:v>1.8480000000000001</c:v>
                </c:pt>
                <c:pt idx="10">
                  <c:v>1.675</c:v>
                </c:pt>
                <c:pt idx="11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78816"/>
        <c:axId val="94980352"/>
      </c:lineChart>
      <c:catAx>
        <c:axId val="9497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976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97664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4974720"/>
        <c:crosses val="autoZero"/>
        <c:crossBetween val="midCat"/>
      </c:valAx>
      <c:catAx>
        <c:axId val="9497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980352"/>
        <c:crosses val="autoZero"/>
        <c:auto val="0"/>
        <c:lblAlgn val="ctr"/>
        <c:lblOffset val="100"/>
        <c:noMultiLvlLbl val="0"/>
      </c:catAx>
      <c:valAx>
        <c:axId val="949803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9788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'Acelga verde'!$C$6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'Acelga verde'!$B$8:$B$60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verde'!$C$8:$C$60</c:f>
              <c:numCache>
                <c:formatCode>#,##0.00</c:formatCode>
                <c:ptCount val="53"/>
                <c:pt idx="0">
                  <c:v>0.3674</c:v>
                </c:pt>
                <c:pt idx="1">
                  <c:v>0.3674</c:v>
                </c:pt>
                <c:pt idx="2">
                  <c:v>0.3674</c:v>
                </c:pt>
                <c:pt idx="3">
                  <c:v>0.3674</c:v>
                </c:pt>
                <c:pt idx="4">
                  <c:v>0.3674</c:v>
                </c:pt>
                <c:pt idx="5">
                  <c:v>0.3674</c:v>
                </c:pt>
                <c:pt idx="6">
                  <c:v>0.3674</c:v>
                </c:pt>
                <c:pt idx="7">
                  <c:v>0.3674</c:v>
                </c:pt>
                <c:pt idx="8">
                  <c:v>0.3674</c:v>
                </c:pt>
                <c:pt idx="9">
                  <c:v>0.3674</c:v>
                </c:pt>
                <c:pt idx="10">
                  <c:v>0.3674</c:v>
                </c:pt>
                <c:pt idx="11">
                  <c:v>0.3674</c:v>
                </c:pt>
                <c:pt idx="12">
                  <c:v>0.3674</c:v>
                </c:pt>
                <c:pt idx="13">
                  <c:v>0.3674</c:v>
                </c:pt>
                <c:pt idx="14">
                  <c:v>0.3674</c:v>
                </c:pt>
                <c:pt idx="15">
                  <c:v>0.3674</c:v>
                </c:pt>
                <c:pt idx="16">
                  <c:v>0.3674</c:v>
                </c:pt>
                <c:pt idx="17">
                  <c:v>0.3674</c:v>
                </c:pt>
                <c:pt idx="18">
                  <c:v>0.3674</c:v>
                </c:pt>
                <c:pt idx="19">
                  <c:v>0.3674</c:v>
                </c:pt>
                <c:pt idx="20">
                  <c:v>0.3674</c:v>
                </c:pt>
                <c:pt idx="21">
                  <c:v>0.3674</c:v>
                </c:pt>
                <c:pt idx="22">
                  <c:v>0.3674</c:v>
                </c:pt>
                <c:pt idx="23">
                  <c:v>0.3674</c:v>
                </c:pt>
                <c:pt idx="24">
                  <c:v>0.26040000000000002</c:v>
                </c:pt>
                <c:pt idx="25">
                  <c:v>0.26040000000000002</c:v>
                </c:pt>
                <c:pt idx="26">
                  <c:v>0.26040000000000002</c:v>
                </c:pt>
                <c:pt idx="27">
                  <c:v>0.26040000000000002</c:v>
                </c:pt>
                <c:pt idx="28">
                  <c:v>0.26040000000000002</c:v>
                </c:pt>
                <c:pt idx="29">
                  <c:v>0.26040000000000002</c:v>
                </c:pt>
                <c:pt idx="30">
                  <c:v>0.26040000000000002</c:v>
                </c:pt>
                <c:pt idx="31">
                  <c:v>0.26040000000000002</c:v>
                </c:pt>
                <c:pt idx="32">
                  <c:v>0.26040000000000002</c:v>
                </c:pt>
                <c:pt idx="33">
                  <c:v>0.26040000000000002</c:v>
                </c:pt>
                <c:pt idx="34">
                  <c:v>0.26040000000000002</c:v>
                </c:pt>
                <c:pt idx="35">
                  <c:v>0.26040000000000002</c:v>
                </c:pt>
                <c:pt idx="36">
                  <c:v>0.26040000000000002</c:v>
                </c:pt>
                <c:pt idx="37">
                  <c:v>0.26040000000000002</c:v>
                </c:pt>
                <c:pt idx="38">
                  <c:v>0.26040000000000002</c:v>
                </c:pt>
                <c:pt idx="39">
                  <c:v>0.26040000000000002</c:v>
                </c:pt>
                <c:pt idx="40">
                  <c:v>0.26040000000000002</c:v>
                </c:pt>
                <c:pt idx="41">
                  <c:v>0.26040000000000002</c:v>
                </c:pt>
                <c:pt idx="42">
                  <c:v>0.26040000000000002</c:v>
                </c:pt>
                <c:pt idx="43">
                  <c:v>0.3674</c:v>
                </c:pt>
                <c:pt idx="44">
                  <c:v>0.3674</c:v>
                </c:pt>
                <c:pt idx="45">
                  <c:v>0.3674</c:v>
                </c:pt>
                <c:pt idx="46">
                  <c:v>0.3674</c:v>
                </c:pt>
                <c:pt idx="47">
                  <c:v>0.3674</c:v>
                </c:pt>
                <c:pt idx="48">
                  <c:v>0.3674</c:v>
                </c:pt>
                <c:pt idx="49">
                  <c:v>0.3674</c:v>
                </c:pt>
                <c:pt idx="50">
                  <c:v>0.3674</c:v>
                </c:pt>
                <c:pt idx="51">
                  <c:v>0.3674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'Acelga verde'!$D$6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'Acelga verde'!$B$8:$B$60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verde'!$D$8:$D$60</c:f>
              <c:numCache>
                <c:formatCode>#,##0.00</c:formatCode>
                <c:ptCount val="53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0.6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0.65</c:v>
                </c:pt>
                <c:pt idx="16">
                  <c:v>0.65</c:v>
                </c:pt>
                <c:pt idx="17">
                  <c:v>0.65</c:v>
                </c:pt>
                <c:pt idx="18">
                  <c:v>0.5</c:v>
                </c:pt>
                <c:pt idx="19">
                  <c:v>0.56999999999999995</c:v>
                </c:pt>
                <c:pt idx="20">
                  <c:v>0.6</c:v>
                </c:pt>
                <c:pt idx="21">
                  <c:v>0.55000000000000004</c:v>
                </c:pt>
                <c:pt idx="22">
                  <c:v>0.6</c:v>
                </c:pt>
                <c:pt idx="23">
                  <c:v>0.6</c:v>
                </c:pt>
                <c:pt idx="24">
                  <c:v>0.8</c:v>
                </c:pt>
                <c:pt idx="25">
                  <c:v>0.8</c:v>
                </c:pt>
                <c:pt idx="27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0.7</c:v>
                </c:pt>
                <c:pt idx="39">
                  <c:v>0.6</c:v>
                </c:pt>
                <c:pt idx="40">
                  <c:v>0.6</c:v>
                </c:pt>
                <c:pt idx="41">
                  <c:v>0.55000000000000004</c:v>
                </c:pt>
                <c:pt idx="42">
                  <c:v>0.4</c:v>
                </c:pt>
                <c:pt idx="43">
                  <c:v>0.45</c:v>
                </c:pt>
                <c:pt idx="44">
                  <c:v>0.45</c:v>
                </c:pt>
                <c:pt idx="45">
                  <c:v>0.45</c:v>
                </c:pt>
                <c:pt idx="46">
                  <c:v>0.4</c:v>
                </c:pt>
                <c:pt idx="47">
                  <c:v>0.45</c:v>
                </c:pt>
                <c:pt idx="48">
                  <c:v>0.45</c:v>
                </c:pt>
                <c:pt idx="49">
                  <c:v>0.4</c:v>
                </c:pt>
                <c:pt idx="50">
                  <c:v>0.43</c:v>
                </c:pt>
                <c:pt idx="5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'Acelga verde'!$F$6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'Acelga verde'!$B$8:$B$60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'Acelga verde'!$F$8:$F$60</c:f>
              <c:numCache>
                <c:formatCode>#,##0.00</c:formatCode>
                <c:ptCount val="53"/>
                <c:pt idx="0">
                  <c:v>1.75</c:v>
                </c:pt>
                <c:pt idx="1">
                  <c:v>1.66</c:v>
                </c:pt>
                <c:pt idx="2">
                  <c:v>1.72</c:v>
                </c:pt>
                <c:pt idx="3">
                  <c:v>1.72</c:v>
                </c:pt>
                <c:pt idx="4">
                  <c:v>1.73</c:v>
                </c:pt>
                <c:pt idx="5">
                  <c:v>1.69</c:v>
                </c:pt>
                <c:pt idx="6">
                  <c:v>1.73</c:v>
                </c:pt>
                <c:pt idx="7">
                  <c:v>1.77</c:v>
                </c:pt>
                <c:pt idx="8">
                  <c:v>1.72</c:v>
                </c:pt>
                <c:pt idx="9">
                  <c:v>1.77</c:v>
                </c:pt>
                <c:pt idx="10">
                  <c:v>1.77</c:v>
                </c:pt>
                <c:pt idx="11">
                  <c:v>1.82</c:v>
                </c:pt>
                <c:pt idx="12">
                  <c:v>1.82</c:v>
                </c:pt>
                <c:pt idx="13">
                  <c:v>1.79</c:v>
                </c:pt>
                <c:pt idx="14">
                  <c:v>1.77</c:v>
                </c:pt>
                <c:pt idx="15">
                  <c:v>1.77</c:v>
                </c:pt>
                <c:pt idx="16">
                  <c:v>1.75</c:v>
                </c:pt>
                <c:pt idx="17">
                  <c:v>1.76</c:v>
                </c:pt>
                <c:pt idx="18">
                  <c:v>1.71</c:v>
                </c:pt>
                <c:pt idx="19">
                  <c:v>1.72</c:v>
                </c:pt>
                <c:pt idx="20">
                  <c:v>1.72</c:v>
                </c:pt>
                <c:pt idx="21">
                  <c:v>1.73</c:v>
                </c:pt>
                <c:pt idx="22">
                  <c:v>1.72</c:v>
                </c:pt>
                <c:pt idx="23">
                  <c:v>1.77</c:v>
                </c:pt>
                <c:pt idx="24">
                  <c:v>1.72</c:v>
                </c:pt>
                <c:pt idx="25">
                  <c:v>1.93</c:v>
                </c:pt>
                <c:pt idx="26">
                  <c:v>1.69</c:v>
                </c:pt>
                <c:pt idx="27">
                  <c:v>1.67</c:v>
                </c:pt>
                <c:pt idx="28">
                  <c:v>1.49</c:v>
                </c:pt>
                <c:pt idx="29">
                  <c:v>1.64</c:v>
                </c:pt>
                <c:pt idx="30">
                  <c:v>1.65</c:v>
                </c:pt>
                <c:pt idx="31">
                  <c:v>1.65</c:v>
                </c:pt>
                <c:pt idx="32">
                  <c:v>1.89</c:v>
                </c:pt>
                <c:pt idx="33">
                  <c:v>1.89</c:v>
                </c:pt>
                <c:pt idx="34">
                  <c:v>1.63</c:v>
                </c:pt>
                <c:pt idx="35">
                  <c:v>1.63</c:v>
                </c:pt>
                <c:pt idx="36">
                  <c:v>1.63</c:v>
                </c:pt>
                <c:pt idx="37">
                  <c:v>1.63</c:v>
                </c:pt>
                <c:pt idx="38">
                  <c:v>1.67</c:v>
                </c:pt>
                <c:pt idx="39">
                  <c:v>1.67</c:v>
                </c:pt>
                <c:pt idx="40">
                  <c:v>2.2000000000000002</c:v>
                </c:pt>
                <c:pt idx="41">
                  <c:v>1.97</c:v>
                </c:pt>
                <c:pt idx="42">
                  <c:v>1.73</c:v>
                </c:pt>
                <c:pt idx="43">
                  <c:v>1.73</c:v>
                </c:pt>
                <c:pt idx="44">
                  <c:v>1.73</c:v>
                </c:pt>
                <c:pt idx="45">
                  <c:v>1.87</c:v>
                </c:pt>
                <c:pt idx="46">
                  <c:v>1.37</c:v>
                </c:pt>
                <c:pt idx="47">
                  <c:v>1.4</c:v>
                </c:pt>
                <c:pt idx="48">
                  <c:v>1.07</c:v>
                </c:pt>
                <c:pt idx="49">
                  <c:v>1.06</c:v>
                </c:pt>
                <c:pt idx="50">
                  <c:v>1.36</c:v>
                </c:pt>
                <c:pt idx="51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016064"/>
        <c:axId val="95017984"/>
      </c:lineChart>
      <c:catAx>
        <c:axId val="950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017984"/>
        <c:crosses val="autoZero"/>
        <c:auto val="1"/>
        <c:lblAlgn val="ctr"/>
        <c:lblOffset val="100"/>
        <c:noMultiLvlLbl val="0"/>
      </c:catAx>
      <c:valAx>
        <c:axId val="95017984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5016064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12"/>
      <sheetName val="5"/>
    </sheetNames>
    <sheetDataSet>
      <sheetData sheetId="0">
        <row r="9">
          <cell r="D9">
            <v>28.25</v>
          </cell>
        </row>
        <row r="68">
          <cell r="D68">
            <v>0.65</v>
          </cell>
          <cell r="F68">
            <v>0.9</v>
          </cell>
          <cell r="G68">
            <v>1.78</v>
          </cell>
        </row>
        <row r="69">
          <cell r="D69">
            <v>0.45</v>
          </cell>
          <cell r="F69">
            <v>0.7</v>
          </cell>
          <cell r="G69">
            <v>1.75</v>
          </cell>
        </row>
      </sheetData>
      <sheetData sheetId="1">
        <row r="9">
          <cell r="D9">
            <v>28.25</v>
          </cell>
        </row>
        <row r="68">
          <cell r="D68">
            <v>0.65</v>
          </cell>
          <cell r="F68">
            <v>0.9</v>
          </cell>
          <cell r="G68">
            <v>1.39</v>
          </cell>
        </row>
        <row r="69">
          <cell r="D69">
            <v>0.45</v>
          </cell>
          <cell r="F69">
            <v>0.7</v>
          </cell>
          <cell r="G69">
            <v>1.66</v>
          </cell>
        </row>
      </sheetData>
      <sheetData sheetId="2">
        <row r="9">
          <cell r="D9">
            <v>28.25</v>
          </cell>
        </row>
        <row r="68">
          <cell r="D68">
            <v>0.65</v>
          </cell>
          <cell r="F68">
            <v>0.9</v>
          </cell>
          <cell r="G68">
            <v>1.39</v>
          </cell>
        </row>
        <row r="69">
          <cell r="D69">
            <v>0.45</v>
          </cell>
          <cell r="F69">
            <v>0.7</v>
          </cell>
          <cell r="G69">
            <v>1.72</v>
          </cell>
        </row>
      </sheetData>
      <sheetData sheetId="3">
        <row r="9">
          <cell r="D9">
            <v>28.25</v>
          </cell>
        </row>
        <row r="68">
          <cell r="D68">
            <v>0.8</v>
          </cell>
          <cell r="F68">
            <v>1.05</v>
          </cell>
          <cell r="G68">
            <v>1.39</v>
          </cell>
        </row>
        <row r="69">
          <cell r="D69">
            <v>0.5</v>
          </cell>
          <cell r="F69">
            <v>0.75</v>
          </cell>
          <cell r="G69">
            <v>1.72</v>
          </cell>
        </row>
      </sheetData>
      <sheetData sheetId="4">
        <row r="9">
          <cell r="D9">
            <v>27.95</v>
          </cell>
        </row>
        <row r="68">
          <cell r="D68">
            <v>0.8</v>
          </cell>
          <cell r="F68">
            <v>1.05</v>
          </cell>
          <cell r="G68">
            <v>1.39</v>
          </cell>
        </row>
        <row r="69">
          <cell r="D69">
            <v>0.6</v>
          </cell>
          <cell r="F69">
            <v>0.85</v>
          </cell>
          <cell r="G69">
            <v>1.73</v>
          </cell>
        </row>
      </sheetData>
      <sheetData sheetId="5">
        <row r="9">
          <cell r="D9">
            <v>27.95</v>
          </cell>
        </row>
        <row r="68">
          <cell r="D68">
            <v>0.75</v>
          </cell>
          <cell r="F68">
            <v>1</v>
          </cell>
          <cell r="G68">
            <v>1.43</v>
          </cell>
        </row>
        <row r="69">
          <cell r="D69">
            <v>0.6</v>
          </cell>
          <cell r="F69">
            <v>0.85</v>
          </cell>
          <cell r="G69">
            <v>1.69</v>
          </cell>
        </row>
      </sheetData>
      <sheetData sheetId="6">
        <row r="9">
          <cell r="D9">
            <v>27.95</v>
          </cell>
        </row>
        <row r="68">
          <cell r="D68">
            <v>0.75</v>
          </cell>
          <cell r="F68">
            <v>1</v>
          </cell>
          <cell r="G68">
            <v>1.39</v>
          </cell>
        </row>
        <row r="69">
          <cell r="D69">
            <v>0.6</v>
          </cell>
          <cell r="F69">
            <v>0.85</v>
          </cell>
          <cell r="G69">
            <v>1.73</v>
          </cell>
        </row>
      </sheetData>
      <sheetData sheetId="7">
        <row r="9">
          <cell r="D9">
            <v>27.95</v>
          </cell>
        </row>
        <row r="68">
          <cell r="D68">
            <v>0.75</v>
          </cell>
          <cell r="F68">
            <v>1</v>
          </cell>
          <cell r="G68">
            <v>1.39</v>
          </cell>
        </row>
        <row r="69">
          <cell r="D69">
            <v>0.5</v>
          </cell>
          <cell r="F69">
            <v>0.75</v>
          </cell>
          <cell r="G69">
            <v>1.77</v>
          </cell>
        </row>
      </sheetData>
      <sheetData sheetId="8">
        <row r="68">
          <cell r="D68">
            <v>0.75</v>
          </cell>
          <cell r="F68">
            <v>1</v>
          </cell>
          <cell r="G68">
            <v>1.39</v>
          </cell>
        </row>
        <row r="69">
          <cell r="D69">
            <v>0.5</v>
          </cell>
          <cell r="F69">
            <v>0.75</v>
          </cell>
          <cell r="G69">
            <v>1.72</v>
          </cell>
        </row>
      </sheetData>
      <sheetData sheetId="9">
        <row r="68">
          <cell r="D68">
            <v>0.75</v>
          </cell>
          <cell r="F68">
            <v>1</v>
          </cell>
          <cell r="G68">
            <v>1.31</v>
          </cell>
        </row>
        <row r="69">
          <cell r="D69">
            <v>0.6</v>
          </cell>
          <cell r="F69">
            <v>0.85</v>
          </cell>
          <cell r="G69">
            <v>1.77</v>
          </cell>
        </row>
      </sheetData>
      <sheetData sheetId="10">
        <row r="68">
          <cell r="D68">
            <v>0.7</v>
          </cell>
          <cell r="F68">
            <v>0.95</v>
          </cell>
          <cell r="G68">
            <v>1.31</v>
          </cell>
        </row>
        <row r="69">
          <cell r="D69">
            <v>0.55000000000000004</v>
          </cell>
          <cell r="F69">
            <v>0.8</v>
          </cell>
          <cell r="G69">
            <v>1.77</v>
          </cell>
        </row>
      </sheetData>
      <sheetData sheetId="11">
        <row r="9">
          <cell r="D9">
            <v>36.659999999999997</v>
          </cell>
        </row>
        <row r="68">
          <cell r="D68">
            <v>0.7</v>
          </cell>
          <cell r="F68">
            <v>0.95</v>
          </cell>
          <cell r="G68">
            <v>1.35</v>
          </cell>
        </row>
        <row r="69">
          <cell r="D69">
            <v>0.6</v>
          </cell>
          <cell r="F69">
            <v>0.85</v>
          </cell>
          <cell r="G69">
            <v>1.82</v>
          </cell>
        </row>
      </sheetData>
      <sheetData sheetId="12">
        <row r="9">
          <cell r="D9">
            <v>36.659999999999997</v>
          </cell>
        </row>
        <row r="68">
          <cell r="D68">
            <v>0.7</v>
          </cell>
          <cell r="F68">
            <v>0.95</v>
          </cell>
          <cell r="G68">
            <v>1.1299999999999999</v>
          </cell>
        </row>
        <row r="69">
          <cell r="D69">
            <v>0.6</v>
          </cell>
          <cell r="F69">
            <v>0.85</v>
          </cell>
          <cell r="G69">
            <v>1.82</v>
          </cell>
        </row>
      </sheetData>
      <sheetData sheetId="13">
        <row r="9">
          <cell r="D9">
            <v>36.06</v>
          </cell>
        </row>
        <row r="68">
          <cell r="D68">
            <v>0.65</v>
          </cell>
          <cell r="F68">
            <v>0.9</v>
          </cell>
          <cell r="G68">
            <v>0.92</v>
          </cell>
        </row>
        <row r="69">
          <cell r="D69">
            <v>0.6</v>
          </cell>
          <cell r="F69">
            <v>0.85</v>
          </cell>
          <cell r="G69">
            <v>1.79</v>
          </cell>
        </row>
      </sheetData>
      <sheetData sheetId="14">
        <row r="9">
          <cell r="D9">
            <v>36.06</v>
          </cell>
        </row>
        <row r="68">
          <cell r="D68">
            <v>0.65</v>
          </cell>
          <cell r="F68">
            <v>0.9</v>
          </cell>
          <cell r="G68">
            <v>0.92</v>
          </cell>
        </row>
        <row r="69">
          <cell r="D69">
            <v>0.6</v>
          </cell>
          <cell r="F69">
            <v>0.85</v>
          </cell>
          <cell r="G69">
            <v>1.77</v>
          </cell>
        </row>
      </sheetData>
      <sheetData sheetId="15">
        <row r="9">
          <cell r="D9">
            <v>36.06</v>
          </cell>
        </row>
        <row r="68">
          <cell r="D68">
            <v>0.65</v>
          </cell>
          <cell r="F68">
            <v>0.9</v>
          </cell>
          <cell r="G68">
            <v>1.35</v>
          </cell>
        </row>
        <row r="69">
          <cell r="D69">
            <v>0.65</v>
          </cell>
          <cell r="F69">
            <v>0.9</v>
          </cell>
          <cell r="G69">
            <v>1.77</v>
          </cell>
        </row>
      </sheetData>
      <sheetData sheetId="16">
        <row r="9">
          <cell r="D9">
            <v>36.06</v>
          </cell>
        </row>
        <row r="68">
          <cell r="D68">
            <v>0.65</v>
          </cell>
          <cell r="F68">
            <v>0.9</v>
          </cell>
          <cell r="G68">
            <v>1.52</v>
          </cell>
        </row>
        <row r="69">
          <cell r="D69">
            <v>0.65</v>
          </cell>
          <cell r="F69">
            <v>0.9</v>
          </cell>
          <cell r="G69">
            <v>1.75</v>
          </cell>
        </row>
      </sheetData>
      <sheetData sheetId="17">
        <row r="9">
          <cell r="D9">
            <v>36.06</v>
          </cell>
        </row>
        <row r="68">
          <cell r="D68">
            <v>0.65</v>
          </cell>
          <cell r="F68">
            <v>0.9</v>
          </cell>
          <cell r="G68">
            <v>1.52</v>
          </cell>
        </row>
        <row r="69">
          <cell r="D69">
            <v>0.65</v>
          </cell>
          <cell r="F69">
            <v>0.9</v>
          </cell>
          <cell r="G69">
            <v>1.76</v>
          </cell>
        </row>
      </sheetData>
      <sheetData sheetId="18">
        <row r="9">
          <cell r="D9">
            <v>36.06</v>
          </cell>
        </row>
        <row r="68">
          <cell r="D68">
            <v>0.6</v>
          </cell>
          <cell r="F68">
            <v>0.85</v>
          </cell>
          <cell r="G68">
            <v>1.67</v>
          </cell>
        </row>
        <row r="69">
          <cell r="D69">
            <v>0.5</v>
          </cell>
          <cell r="F69">
            <v>0.75</v>
          </cell>
          <cell r="G69">
            <v>1.71</v>
          </cell>
        </row>
      </sheetData>
      <sheetData sheetId="19">
        <row r="9">
          <cell r="D9">
            <v>36.06</v>
          </cell>
        </row>
        <row r="68">
          <cell r="D68">
            <v>0.6</v>
          </cell>
          <cell r="F68">
            <v>0.85</v>
          </cell>
          <cell r="G68">
            <v>2.0099999999999998</v>
          </cell>
        </row>
        <row r="69">
          <cell r="D69">
            <v>0.56999999999999995</v>
          </cell>
          <cell r="F69">
            <v>0.82</v>
          </cell>
          <cell r="G69">
            <v>1.72</v>
          </cell>
        </row>
      </sheetData>
      <sheetData sheetId="20">
        <row r="9">
          <cell r="D9">
            <v>36.06</v>
          </cell>
        </row>
        <row r="68">
          <cell r="D68">
            <v>0.6</v>
          </cell>
          <cell r="F68">
            <v>0.85</v>
          </cell>
          <cell r="G68">
            <v>1.67</v>
          </cell>
        </row>
        <row r="69">
          <cell r="D69">
            <v>0.6</v>
          </cell>
          <cell r="F69">
            <v>0.85</v>
          </cell>
          <cell r="G69">
            <v>1.72</v>
          </cell>
        </row>
      </sheetData>
      <sheetData sheetId="21">
        <row r="9">
          <cell r="D9">
            <v>36.06</v>
          </cell>
        </row>
        <row r="68">
          <cell r="D68">
            <v>0.6</v>
          </cell>
          <cell r="F68">
            <v>0.85</v>
          </cell>
          <cell r="G68">
            <v>1.91</v>
          </cell>
        </row>
        <row r="69">
          <cell r="D69">
            <v>0.55000000000000004</v>
          </cell>
          <cell r="F69">
            <v>0.8</v>
          </cell>
          <cell r="G69">
            <v>1.73</v>
          </cell>
        </row>
      </sheetData>
      <sheetData sheetId="22">
        <row r="68">
          <cell r="D68">
            <v>0.7</v>
          </cell>
          <cell r="F68">
            <v>0.95</v>
          </cell>
          <cell r="G68">
            <v>1.91</v>
          </cell>
        </row>
        <row r="69">
          <cell r="D69">
            <v>0.6</v>
          </cell>
          <cell r="F69">
            <v>0.85</v>
          </cell>
          <cell r="G69">
            <v>1.72</v>
          </cell>
        </row>
      </sheetData>
      <sheetData sheetId="23">
        <row r="68">
          <cell r="D68">
            <v>0.7</v>
          </cell>
          <cell r="F68">
            <v>0.95</v>
          </cell>
          <cell r="G68">
            <v>1.91</v>
          </cell>
        </row>
        <row r="69">
          <cell r="D69">
            <v>0.6</v>
          </cell>
          <cell r="F69">
            <v>0.85</v>
          </cell>
          <cell r="G69">
            <v>1.77</v>
          </cell>
        </row>
      </sheetData>
      <sheetData sheetId="24">
        <row r="68">
          <cell r="D68">
            <v>0.9</v>
          </cell>
          <cell r="F68">
            <v>1.1499999999999999</v>
          </cell>
          <cell r="G68">
            <v>1.91</v>
          </cell>
        </row>
        <row r="69">
          <cell r="D69">
            <v>0.8</v>
          </cell>
          <cell r="F69">
            <v>1.05</v>
          </cell>
          <cell r="G69">
            <v>1.72</v>
          </cell>
        </row>
      </sheetData>
      <sheetData sheetId="25">
        <row r="68">
          <cell r="D68">
            <v>0.9</v>
          </cell>
          <cell r="F68">
            <v>1.1499999999999999</v>
          </cell>
          <cell r="G68">
            <v>1.69</v>
          </cell>
        </row>
        <row r="69">
          <cell r="D69">
            <v>0.8</v>
          </cell>
          <cell r="F69">
            <v>1.05</v>
          </cell>
          <cell r="G69">
            <v>1.93</v>
          </cell>
        </row>
      </sheetData>
      <sheetData sheetId="26">
        <row r="68">
          <cell r="F68">
            <v>1.1499999999999999</v>
          </cell>
          <cell r="G68">
            <v>1.69</v>
          </cell>
        </row>
      </sheetData>
      <sheetData sheetId="27">
        <row r="68">
          <cell r="F68">
            <v>1.1499999999999999</v>
          </cell>
          <cell r="G68">
            <v>1.67</v>
          </cell>
        </row>
        <row r="69">
          <cell r="D69">
            <v>0.8</v>
          </cell>
        </row>
      </sheetData>
      <sheetData sheetId="28">
        <row r="68">
          <cell r="G68">
            <v>1.49</v>
          </cell>
        </row>
      </sheetData>
      <sheetData sheetId="29">
        <row r="68">
          <cell r="G68">
            <v>1.64</v>
          </cell>
        </row>
      </sheetData>
      <sheetData sheetId="30">
        <row r="68">
          <cell r="G68">
            <v>1.65</v>
          </cell>
        </row>
      </sheetData>
      <sheetData sheetId="31">
        <row r="68">
          <cell r="D68">
            <v>1</v>
          </cell>
          <cell r="F68">
            <v>1.25</v>
          </cell>
          <cell r="G68">
            <v>1.65</v>
          </cell>
        </row>
        <row r="69">
          <cell r="D69">
            <v>0.8</v>
          </cell>
        </row>
      </sheetData>
      <sheetData sheetId="32">
        <row r="68">
          <cell r="D68">
            <v>1</v>
          </cell>
          <cell r="F68">
            <v>1.25</v>
          </cell>
          <cell r="G68">
            <v>1.89</v>
          </cell>
        </row>
        <row r="69">
          <cell r="D69">
            <v>0.8</v>
          </cell>
        </row>
      </sheetData>
      <sheetData sheetId="33">
        <row r="68">
          <cell r="D68">
            <v>1</v>
          </cell>
          <cell r="F68">
            <v>1.25</v>
          </cell>
          <cell r="G68">
            <v>1.89</v>
          </cell>
        </row>
        <row r="69">
          <cell r="D69">
            <v>0.8</v>
          </cell>
        </row>
      </sheetData>
      <sheetData sheetId="34">
        <row r="9">
          <cell r="D9">
            <v>34.619999999999997</v>
          </cell>
        </row>
        <row r="68">
          <cell r="D68">
            <v>1</v>
          </cell>
          <cell r="F68">
            <v>1.25</v>
          </cell>
          <cell r="G68">
            <v>1.63</v>
          </cell>
        </row>
        <row r="69">
          <cell r="D69">
            <v>0.8</v>
          </cell>
        </row>
      </sheetData>
      <sheetData sheetId="35">
        <row r="9">
          <cell r="D9">
            <v>34.619999999999997</v>
          </cell>
        </row>
        <row r="68">
          <cell r="D68">
            <v>0.8</v>
          </cell>
          <cell r="F68">
            <v>1.05</v>
          </cell>
          <cell r="G68">
            <v>1.63</v>
          </cell>
        </row>
        <row r="69">
          <cell r="D69">
            <v>0.8</v>
          </cell>
        </row>
      </sheetData>
      <sheetData sheetId="36">
        <row r="9">
          <cell r="D9">
            <v>34.619999999999997</v>
          </cell>
        </row>
        <row r="68">
          <cell r="D68">
            <v>0.8</v>
          </cell>
          <cell r="F68">
            <v>1.05</v>
          </cell>
          <cell r="G68">
            <v>1.63</v>
          </cell>
        </row>
        <row r="69">
          <cell r="D69">
            <v>0.8</v>
          </cell>
        </row>
      </sheetData>
      <sheetData sheetId="37">
        <row r="9">
          <cell r="D9">
            <v>35</v>
          </cell>
        </row>
        <row r="68">
          <cell r="D68">
            <v>0.8</v>
          </cell>
          <cell r="F68">
            <v>1.05</v>
          </cell>
          <cell r="G68">
            <v>1.63</v>
          </cell>
        </row>
        <row r="69">
          <cell r="D69">
            <v>0.8</v>
          </cell>
        </row>
      </sheetData>
      <sheetData sheetId="38">
        <row r="9">
          <cell r="D9">
            <v>35</v>
          </cell>
        </row>
        <row r="68">
          <cell r="D68">
            <v>0.8</v>
          </cell>
          <cell r="F68">
            <v>1.05</v>
          </cell>
          <cell r="G68">
            <v>1.67</v>
          </cell>
        </row>
        <row r="69">
          <cell r="D69">
            <v>0.7</v>
          </cell>
        </row>
      </sheetData>
      <sheetData sheetId="39">
        <row r="9">
          <cell r="D9">
            <v>35.299999999999997</v>
          </cell>
        </row>
        <row r="68">
          <cell r="D68">
            <v>0.9</v>
          </cell>
          <cell r="F68">
            <v>1.1499999999999999</v>
          </cell>
          <cell r="G68">
            <v>1.67</v>
          </cell>
        </row>
        <row r="69">
          <cell r="D69">
            <v>0.6</v>
          </cell>
        </row>
      </sheetData>
      <sheetData sheetId="40">
        <row r="9">
          <cell r="D9">
            <v>35.299999999999997</v>
          </cell>
        </row>
        <row r="68">
          <cell r="D68">
            <v>0.9</v>
          </cell>
          <cell r="F68">
            <v>1.1499999999999999</v>
          </cell>
          <cell r="G68">
            <v>2.2000000000000002</v>
          </cell>
        </row>
        <row r="69">
          <cell r="D69">
            <v>0.6</v>
          </cell>
        </row>
      </sheetData>
      <sheetData sheetId="41">
        <row r="9">
          <cell r="D9">
            <v>35.9</v>
          </cell>
        </row>
        <row r="68">
          <cell r="D68">
            <v>0.75</v>
          </cell>
          <cell r="F68">
            <v>1</v>
          </cell>
          <cell r="G68">
            <v>1.97</v>
          </cell>
        </row>
        <row r="69">
          <cell r="D69">
            <v>0.55000000000000004</v>
          </cell>
        </row>
      </sheetData>
      <sheetData sheetId="42">
        <row r="9">
          <cell r="D9">
            <v>35.9</v>
          </cell>
        </row>
        <row r="68">
          <cell r="D68">
            <v>0.75</v>
          </cell>
          <cell r="F68">
            <v>1</v>
          </cell>
          <cell r="G68">
            <v>1.73</v>
          </cell>
        </row>
        <row r="69">
          <cell r="D69">
            <v>0.4</v>
          </cell>
        </row>
      </sheetData>
      <sheetData sheetId="43">
        <row r="9">
          <cell r="D9">
            <v>36.1</v>
          </cell>
        </row>
        <row r="68">
          <cell r="D68">
            <v>0.75</v>
          </cell>
          <cell r="F68">
            <v>1</v>
          </cell>
          <cell r="G68">
            <v>1.73</v>
          </cell>
        </row>
        <row r="69">
          <cell r="D69">
            <v>0.45</v>
          </cell>
        </row>
      </sheetData>
      <sheetData sheetId="44">
        <row r="9">
          <cell r="D9">
            <v>36.1</v>
          </cell>
        </row>
        <row r="68">
          <cell r="D68">
            <v>0.75</v>
          </cell>
          <cell r="F68">
            <v>1</v>
          </cell>
          <cell r="G68">
            <v>1.73</v>
          </cell>
        </row>
        <row r="69">
          <cell r="D69">
            <v>0.45</v>
          </cell>
        </row>
      </sheetData>
      <sheetData sheetId="45">
        <row r="9">
          <cell r="D9">
            <v>35.5</v>
          </cell>
        </row>
        <row r="68">
          <cell r="D68">
            <v>0.75</v>
          </cell>
          <cell r="F68">
            <v>1</v>
          </cell>
          <cell r="G68">
            <v>1.87</v>
          </cell>
        </row>
        <row r="69">
          <cell r="D69">
            <v>0.45</v>
          </cell>
        </row>
      </sheetData>
      <sheetData sheetId="46">
        <row r="9">
          <cell r="D9">
            <v>35.5</v>
          </cell>
        </row>
        <row r="68">
          <cell r="D68">
            <v>0.75</v>
          </cell>
          <cell r="F68">
            <v>1</v>
          </cell>
          <cell r="G68">
            <v>1.37</v>
          </cell>
        </row>
        <row r="69">
          <cell r="D69">
            <v>0.4</v>
          </cell>
        </row>
      </sheetData>
      <sheetData sheetId="47">
        <row r="9">
          <cell r="D9">
            <v>35.5</v>
          </cell>
        </row>
        <row r="68">
          <cell r="D68">
            <v>0.75</v>
          </cell>
          <cell r="F68">
            <v>1</v>
          </cell>
          <cell r="G68">
            <v>1.4</v>
          </cell>
        </row>
        <row r="69">
          <cell r="D69">
            <v>0.45</v>
          </cell>
        </row>
      </sheetData>
      <sheetData sheetId="48">
        <row r="9">
          <cell r="D9">
            <v>34.6</v>
          </cell>
        </row>
        <row r="68">
          <cell r="D68">
            <v>0.75</v>
          </cell>
          <cell r="F68">
            <v>1</v>
          </cell>
          <cell r="G68">
            <v>1.07</v>
          </cell>
        </row>
        <row r="69">
          <cell r="D69">
            <v>0.45</v>
          </cell>
        </row>
      </sheetData>
      <sheetData sheetId="49">
        <row r="9">
          <cell r="D9">
            <v>33.4</v>
          </cell>
        </row>
        <row r="68">
          <cell r="D68">
            <v>0.7</v>
          </cell>
          <cell r="F68">
            <v>0.95</v>
          </cell>
          <cell r="G68">
            <v>1.06</v>
          </cell>
        </row>
        <row r="69">
          <cell r="D69">
            <v>0.4</v>
          </cell>
        </row>
      </sheetData>
      <sheetData sheetId="50">
        <row r="9">
          <cell r="D9">
            <v>31.85</v>
          </cell>
        </row>
        <row r="68">
          <cell r="D68">
            <v>0.7</v>
          </cell>
          <cell r="F68">
            <v>0.95</v>
          </cell>
          <cell r="G68">
            <v>1.36</v>
          </cell>
        </row>
        <row r="69">
          <cell r="D69">
            <v>0.43</v>
          </cell>
        </row>
      </sheetData>
      <sheetData sheetId="51">
        <row r="16">
          <cell r="D16">
            <v>29.85</v>
          </cell>
        </row>
        <row r="68">
          <cell r="D68">
            <v>0.7</v>
          </cell>
          <cell r="F68">
            <v>0.95</v>
          </cell>
          <cell r="G68">
            <v>1.36</v>
          </cell>
        </row>
        <row r="69">
          <cell r="D69">
            <v>0.4</v>
          </cell>
        </row>
      </sheetData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8"/>
  <sheetViews>
    <sheetView tabSelected="1" view="pageBreakPreview" zoomScale="85" zoomScaleNormal="160" zoomScaleSheetLayoutView="85" workbookViewId="0">
      <selection activeCell="S66" sqref="S66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3" t="s">
        <v>30</v>
      </c>
      <c r="N3" s="30"/>
    </row>
    <row r="6" spans="1:33" ht="42" customHeight="1" x14ac:dyDescent="0.25">
      <c r="B6" s="41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1"/>
      <c r="C7" s="42" t="s">
        <v>19</v>
      </c>
      <c r="D7" s="42"/>
      <c r="E7" s="42"/>
      <c r="F7" s="43"/>
    </row>
    <row r="8" spans="1:33" x14ac:dyDescent="0.25">
      <c r="B8" s="22">
        <v>1</v>
      </c>
      <c r="C8" s="23">
        <v>0.39229999999999998</v>
      </c>
      <c r="D8" s="23">
        <f>'[1]01'!$D$68</f>
        <v>0.65</v>
      </c>
      <c r="E8" s="23">
        <f>'[1]01'!$F$68</f>
        <v>0.9</v>
      </c>
      <c r="F8" s="23">
        <f>'[1]01'!$G$68</f>
        <v>1.78</v>
      </c>
    </row>
    <row r="9" spans="1:33" x14ac:dyDescent="0.25">
      <c r="B9" s="24">
        <v>2</v>
      </c>
      <c r="C9" s="25">
        <v>0.39229999999999998</v>
      </c>
      <c r="D9" s="25">
        <f>'[1]02'!$D$68</f>
        <v>0.65</v>
      </c>
      <c r="E9" s="25">
        <f>'[1]02'!$F$68</f>
        <v>0.9</v>
      </c>
      <c r="F9" s="25">
        <f>'[1]02'!$G$68</f>
        <v>1.39</v>
      </c>
    </row>
    <row r="10" spans="1:33" x14ac:dyDescent="0.25">
      <c r="B10" s="26">
        <v>3</v>
      </c>
      <c r="C10" s="23">
        <v>0.39229999999999998</v>
      </c>
      <c r="D10" s="23">
        <f>'[1]03'!$D$68</f>
        <v>0.65</v>
      </c>
      <c r="E10" s="23">
        <f>'[1]03'!$F$68</f>
        <v>0.9</v>
      </c>
      <c r="F10" s="23">
        <f>'[1]03'!$G$68</f>
        <v>1.39</v>
      </c>
    </row>
    <row r="11" spans="1:33" x14ac:dyDescent="0.25">
      <c r="B11" s="24">
        <v>4</v>
      </c>
      <c r="C11" s="25">
        <v>0.39229999999999998</v>
      </c>
      <c r="D11" s="25">
        <f>'[1]04'!$D$68</f>
        <v>0.8</v>
      </c>
      <c r="E11" s="25">
        <f>'[1]04'!$F$68</f>
        <v>1.05</v>
      </c>
      <c r="F11" s="25">
        <f>'[1]04'!$G$68</f>
        <v>1.39</v>
      </c>
    </row>
    <row r="12" spans="1:33" x14ac:dyDescent="0.25">
      <c r="B12" s="26">
        <v>5</v>
      </c>
      <c r="C12" s="23">
        <v>0.39229999999999998</v>
      </c>
      <c r="D12" s="23">
        <f>'[1]05'!$D$68</f>
        <v>0.8</v>
      </c>
      <c r="E12" s="23">
        <f>'[1]05'!$F$68</f>
        <v>1.05</v>
      </c>
      <c r="F12" s="23">
        <f>'[1]05'!$G$68</f>
        <v>1.39</v>
      </c>
    </row>
    <row r="13" spans="1:33" x14ac:dyDescent="0.25">
      <c r="B13" s="24">
        <v>6</v>
      </c>
      <c r="C13" s="25">
        <v>0.39229999999999998</v>
      </c>
      <c r="D13" s="25">
        <f>'[1]06'!$D$68</f>
        <v>0.75</v>
      </c>
      <c r="E13" s="25">
        <f>'[1]06'!$F$68</f>
        <v>1</v>
      </c>
      <c r="F13" s="25">
        <f>'[1]06'!$G$68</f>
        <v>1.43</v>
      </c>
    </row>
    <row r="14" spans="1:33" x14ac:dyDescent="0.25">
      <c r="B14" s="26">
        <v>7</v>
      </c>
      <c r="C14" s="23">
        <v>0.39229999999999998</v>
      </c>
      <c r="D14" s="23">
        <f>'[1]07'!$D$68</f>
        <v>0.75</v>
      </c>
      <c r="E14" s="23">
        <f>'[1]07'!$F$68</f>
        <v>1</v>
      </c>
      <c r="F14" s="23">
        <f>'[1]07'!$G$68</f>
        <v>1.39</v>
      </c>
    </row>
    <row r="15" spans="1:33" x14ac:dyDescent="0.25">
      <c r="B15" s="24">
        <v>8</v>
      </c>
      <c r="C15" s="25">
        <v>0.39229999999999998</v>
      </c>
      <c r="D15" s="25">
        <f>'[1]08'!$D$68</f>
        <v>0.75</v>
      </c>
      <c r="E15" s="25">
        <f>'[1]08'!$F$68</f>
        <v>1</v>
      </c>
      <c r="F15" s="25">
        <f>'[1]08'!$G$68</f>
        <v>1.39</v>
      </c>
    </row>
    <row r="16" spans="1:33" x14ac:dyDescent="0.25">
      <c r="B16" s="26">
        <v>9</v>
      </c>
      <c r="C16" s="23">
        <v>0.39229999999999998</v>
      </c>
      <c r="D16" s="23">
        <f>'[1]09'!$D$68</f>
        <v>0.75</v>
      </c>
      <c r="E16" s="23">
        <f>'[1]09'!$F$68</f>
        <v>1</v>
      </c>
      <c r="F16" s="23">
        <f>'[1]09'!$G$68</f>
        <v>1.39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0.39229999999999998</v>
      </c>
      <c r="D17" s="25">
        <f>'[1]10'!$D$68</f>
        <v>0.75</v>
      </c>
      <c r="E17" s="25">
        <f>'[1]10'!$F$68</f>
        <v>1</v>
      </c>
      <c r="F17" s="25">
        <f>'[1]10'!$G$68</f>
        <v>1.31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0.39229999999999998</v>
      </c>
      <c r="D18" s="23">
        <f>'[1]11'!$D$68</f>
        <v>0.7</v>
      </c>
      <c r="E18" s="23">
        <f>'[1]11'!$F$68</f>
        <v>0.95</v>
      </c>
      <c r="F18" s="23">
        <f>'[1]11'!$G$68</f>
        <v>1.31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0.39229999999999998</v>
      </c>
      <c r="D19" s="25">
        <f>'[1]12'!$D$68</f>
        <v>0.7</v>
      </c>
      <c r="E19" s="25">
        <f>'[1]12'!$F$68</f>
        <v>0.95</v>
      </c>
      <c r="F19" s="25">
        <f>'[1]12'!$G$68</f>
        <v>1.35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0.39229999999999998</v>
      </c>
      <c r="D20" s="23">
        <f>'[1]13'!$D$68</f>
        <v>0.7</v>
      </c>
      <c r="E20" s="23">
        <f>'[1]13'!$F$68</f>
        <v>0.95</v>
      </c>
      <c r="F20" s="23">
        <f>'[1]13'!$G$68</f>
        <v>1.1299999999999999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0.39229999999999998</v>
      </c>
      <c r="D21" s="25">
        <f>'[1]14'!$D$68</f>
        <v>0.65</v>
      </c>
      <c r="E21" s="25">
        <f>'[1]14'!$F$68</f>
        <v>0.9</v>
      </c>
      <c r="F21" s="25">
        <f>'[1]14'!$G$68</f>
        <v>0.92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0.39229999999999998</v>
      </c>
      <c r="D22" s="23">
        <f>'[1]15'!$D$68</f>
        <v>0.65</v>
      </c>
      <c r="E22" s="23">
        <f>'[1]15'!$F$68</f>
        <v>0.9</v>
      </c>
      <c r="F22" s="23">
        <f>'[1]15'!$G$68</f>
        <v>0.92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0.39229999999999998</v>
      </c>
      <c r="D23" s="25">
        <f>'[1]16'!$D$68</f>
        <v>0.65</v>
      </c>
      <c r="E23" s="25">
        <f>'[1]16'!$F$68</f>
        <v>0.9</v>
      </c>
      <c r="F23" s="25">
        <f>'[1]16'!$G$68</f>
        <v>1.35</v>
      </c>
      <c r="S23" s="2"/>
      <c r="T23" s="5">
        <v>2016</v>
      </c>
      <c r="U23" s="6">
        <v>0.45</v>
      </c>
      <c r="V23" s="6">
        <v>0.51670000000000005</v>
      </c>
      <c r="W23" s="6">
        <v>0.5333</v>
      </c>
      <c r="X23" s="6">
        <v>0.48330000000000001</v>
      </c>
      <c r="Y23" s="6">
        <v>0.4</v>
      </c>
      <c r="Z23" s="6">
        <v>0.4</v>
      </c>
      <c r="AA23" s="6">
        <v>0.55000000000000004</v>
      </c>
      <c r="AB23" s="6">
        <v>0.55000000000000004</v>
      </c>
      <c r="AC23" s="6">
        <v>0.5333</v>
      </c>
      <c r="AD23" s="6">
        <v>0.55000000000000004</v>
      </c>
      <c r="AE23" s="6">
        <v>0.5</v>
      </c>
      <c r="AF23" s="6">
        <v>0.5333</v>
      </c>
      <c r="AG23" s="10">
        <f>AVERAGE(U23:AF23)</f>
        <v>0.49999166666666661</v>
      </c>
    </row>
    <row r="24" spans="2:33" x14ac:dyDescent="0.25">
      <c r="B24" s="26">
        <v>17</v>
      </c>
      <c r="C24" s="23">
        <v>0.39229999999999998</v>
      </c>
      <c r="D24" s="23">
        <f>'[1]17'!$D$68</f>
        <v>0.65</v>
      </c>
      <c r="E24" s="23">
        <f>'[1]17'!$F$68</f>
        <v>0.9</v>
      </c>
      <c r="F24" s="23">
        <f>'[1]17'!$G$68</f>
        <v>1.52</v>
      </c>
      <c r="S24" s="2"/>
      <c r="T24" s="5">
        <v>2017</v>
      </c>
      <c r="U24" s="6">
        <v>0.8</v>
      </c>
      <c r="V24" s="6">
        <v>0.83329999999999993</v>
      </c>
      <c r="W24" s="6">
        <v>0.63329999999999997</v>
      </c>
      <c r="X24" s="6">
        <v>0.6</v>
      </c>
      <c r="Y24" s="6">
        <v>0.5</v>
      </c>
      <c r="Z24" s="6">
        <v>0.4667</v>
      </c>
      <c r="AA24" s="6">
        <v>0.48330000000000001</v>
      </c>
      <c r="AB24" s="6">
        <v>0.5333</v>
      </c>
      <c r="AC24" s="6">
        <v>0.56669999999999998</v>
      </c>
      <c r="AD24" s="6">
        <v>0.5</v>
      </c>
      <c r="AE24" s="6">
        <v>0.5</v>
      </c>
      <c r="AF24" s="6">
        <v>0.55000000000000004</v>
      </c>
      <c r="AG24" s="10">
        <f t="shared" ref="AG24:AG31" si="0">AVERAGE(U24:AF24)</f>
        <v>0.58055000000000001</v>
      </c>
    </row>
    <row r="25" spans="2:33" x14ac:dyDescent="0.25">
      <c r="B25" s="24">
        <v>18</v>
      </c>
      <c r="C25" s="25">
        <v>0.39229999999999998</v>
      </c>
      <c r="D25" s="25">
        <f>'[1]18'!$D$68</f>
        <v>0.65</v>
      </c>
      <c r="E25" s="25">
        <f>'[1]18'!$F$68</f>
        <v>0.9</v>
      </c>
      <c r="F25" s="25">
        <f>'[1]18'!$G$68</f>
        <v>1.52</v>
      </c>
      <c r="G25" s="1"/>
      <c r="S25" s="2"/>
      <c r="T25" s="5">
        <v>2018</v>
      </c>
      <c r="U25" s="6">
        <v>0.55000000000000004</v>
      </c>
      <c r="V25" s="6">
        <v>0.58329999999999993</v>
      </c>
      <c r="W25" s="6">
        <v>0.55000000000000004</v>
      </c>
      <c r="X25" s="6">
        <v>0.48330000000000001</v>
      </c>
      <c r="Y25" s="6">
        <v>0.45</v>
      </c>
      <c r="Z25" s="6">
        <v>0.55000000000000004</v>
      </c>
      <c r="AA25" s="6">
        <v>0.6</v>
      </c>
      <c r="AB25" s="6">
        <v>0.61670000000000003</v>
      </c>
      <c r="AC25" s="6">
        <v>0.65</v>
      </c>
      <c r="AD25" s="6">
        <v>0.58329999999999993</v>
      </c>
      <c r="AE25" s="6">
        <v>0.55000000000000004</v>
      </c>
      <c r="AF25" s="6">
        <v>0.68330000000000002</v>
      </c>
      <c r="AG25" s="10">
        <f t="shared" si="0"/>
        <v>0.57082500000000003</v>
      </c>
    </row>
    <row r="26" spans="2:33" x14ac:dyDescent="0.25">
      <c r="B26" s="26">
        <v>19</v>
      </c>
      <c r="C26" s="23">
        <v>0.39229999999999998</v>
      </c>
      <c r="D26" s="23">
        <f>'[1]19'!$D$68</f>
        <v>0.6</v>
      </c>
      <c r="E26" s="23">
        <f>'[1]19'!$F$68</f>
        <v>0.85</v>
      </c>
      <c r="F26" s="23">
        <f>'[1]19'!$G$68</f>
        <v>1.67</v>
      </c>
      <c r="S26" s="2"/>
      <c r="T26" s="5">
        <v>2019</v>
      </c>
      <c r="U26" s="6">
        <v>0.75</v>
      </c>
      <c r="V26" s="6">
        <v>0.83329999999999993</v>
      </c>
      <c r="W26" s="6">
        <v>0.73329999999999995</v>
      </c>
      <c r="X26" s="6">
        <v>0.66670000000000007</v>
      </c>
      <c r="Y26" s="6">
        <v>0.6</v>
      </c>
      <c r="Z26" s="6">
        <v>0.6</v>
      </c>
      <c r="AA26" s="6">
        <v>0.7</v>
      </c>
      <c r="AB26" s="6">
        <v>0.66670000000000007</v>
      </c>
      <c r="AC26" s="6">
        <v>0.65</v>
      </c>
      <c r="AD26" s="6">
        <v>0.58329999999999993</v>
      </c>
      <c r="AE26" s="6">
        <v>0.4</v>
      </c>
      <c r="AF26" s="6">
        <v>0.4</v>
      </c>
      <c r="AG26" s="10">
        <f t="shared" si="0"/>
        <v>0.63194166666666673</v>
      </c>
    </row>
    <row r="27" spans="2:33" x14ac:dyDescent="0.25">
      <c r="B27" s="24">
        <v>20</v>
      </c>
      <c r="C27" s="25">
        <v>0.39229999999999998</v>
      </c>
      <c r="D27" s="25">
        <f>'[1]20'!$D$68</f>
        <v>0.6</v>
      </c>
      <c r="E27" s="25">
        <f>'[1]20'!$F$68</f>
        <v>0.85</v>
      </c>
      <c r="F27" s="25">
        <f>'[1]20'!$G$68</f>
        <v>2.0099999999999998</v>
      </c>
      <c r="S27" s="2"/>
      <c r="T27" s="5">
        <v>2020</v>
      </c>
      <c r="U27" s="6">
        <v>0.75</v>
      </c>
      <c r="V27" s="6">
        <v>0.63749999999999996</v>
      </c>
      <c r="W27" s="6">
        <v>0.64999999999999991</v>
      </c>
      <c r="X27" s="6">
        <v>0.6</v>
      </c>
      <c r="Y27" s="6">
        <v>0.875</v>
      </c>
      <c r="Z27" s="6">
        <v>1</v>
      </c>
      <c r="AA27" s="6">
        <v>0.78</v>
      </c>
      <c r="AB27" s="6">
        <v>0.625</v>
      </c>
      <c r="AC27" s="6">
        <v>0.625</v>
      </c>
      <c r="AD27" s="6">
        <v>0.61999999999999988</v>
      </c>
      <c r="AE27" s="6">
        <v>0.7</v>
      </c>
      <c r="AF27" s="6">
        <v>0.55000000000000004</v>
      </c>
      <c r="AG27" s="10">
        <f t="shared" si="0"/>
        <v>0.70104166666666667</v>
      </c>
    </row>
    <row r="28" spans="2:33" x14ac:dyDescent="0.25">
      <c r="B28" s="26">
        <v>21</v>
      </c>
      <c r="C28" s="23">
        <v>0.39229999999999998</v>
      </c>
      <c r="D28" s="23">
        <f>'[1]21'!$D$68</f>
        <v>0.6</v>
      </c>
      <c r="E28" s="23">
        <f>'[1]21'!$F$68</f>
        <v>0.85</v>
      </c>
      <c r="F28" s="23">
        <f>'[1]21'!$G$68</f>
        <v>1.67</v>
      </c>
      <c r="S28" s="2"/>
      <c r="T28" s="5">
        <v>2021</v>
      </c>
      <c r="U28" s="6">
        <v>0.77499999999999991</v>
      </c>
      <c r="V28" s="6">
        <v>0.78750000000000009</v>
      </c>
      <c r="W28" s="6">
        <v>0.55000000000000004</v>
      </c>
      <c r="X28" s="6">
        <v>0.55000000000000004</v>
      </c>
      <c r="Y28" s="6">
        <v>0.53749999999999998</v>
      </c>
      <c r="Z28" s="6">
        <v>0.8</v>
      </c>
      <c r="AA28" s="6">
        <v>0.79</v>
      </c>
      <c r="AB28" s="6">
        <v>0.75</v>
      </c>
      <c r="AC28" s="6">
        <v>0.73</v>
      </c>
      <c r="AD28" s="6">
        <v>0.65</v>
      </c>
      <c r="AE28" s="6">
        <v>0.65</v>
      </c>
      <c r="AF28" s="6">
        <v>0.61</v>
      </c>
      <c r="AG28" s="10">
        <f t="shared" si="0"/>
        <v>0.68166666666666664</v>
      </c>
    </row>
    <row r="29" spans="2:33" x14ac:dyDescent="0.25">
      <c r="B29" s="24">
        <v>22</v>
      </c>
      <c r="C29" s="25">
        <v>0.39229999999999998</v>
      </c>
      <c r="D29" s="25">
        <f>'[1]22'!$D$68</f>
        <v>0.6</v>
      </c>
      <c r="E29" s="25">
        <f>'[1]22'!$F$68</f>
        <v>0.85</v>
      </c>
      <c r="F29" s="25">
        <f>'[1]22'!$G$68</f>
        <v>1.91</v>
      </c>
      <c r="S29" s="2"/>
      <c r="T29" s="5" t="s">
        <v>28</v>
      </c>
      <c r="U29" s="6">
        <f>MAX(U23:U28)</f>
        <v>0.8</v>
      </c>
      <c r="V29" s="6">
        <f t="shared" ref="V29:AF29" si="1">MAX(V23:V28)</f>
        <v>0.83329999999999993</v>
      </c>
      <c r="W29" s="6">
        <f t="shared" si="1"/>
        <v>0.73329999999999995</v>
      </c>
      <c r="X29" s="6">
        <f t="shared" si="1"/>
        <v>0.66670000000000007</v>
      </c>
      <c r="Y29" s="6">
        <f t="shared" si="1"/>
        <v>0.875</v>
      </c>
      <c r="Z29" s="6">
        <f t="shared" si="1"/>
        <v>1</v>
      </c>
      <c r="AA29" s="6">
        <f t="shared" si="1"/>
        <v>0.79</v>
      </c>
      <c r="AB29" s="6">
        <f t="shared" si="1"/>
        <v>0.75</v>
      </c>
      <c r="AC29" s="6">
        <f t="shared" si="1"/>
        <v>0.73</v>
      </c>
      <c r="AD29" s="6">
        <f t="shared" si="1"/>
        <v>0.65</v>
      </c>
      <c r="AE29" s="6">
        <f t="shared" si="1"/>
        <v>0.7</v>
      </c>
      <c r="AF29" s="6">
        <f t="shared" si="1"/>
        <v>0.68330000000000002</v>
      </c>
      <c r="AG29" s="10">
        <f t="shared" si="0"/>
        <v>0.76763333333333339</v>
      </c>
    </row>
    <row r="30" spans="2:33" x14ac:dyDescent="0.25">
      <c r="B30" s="26">
        <v>23</v>
      </c>
      <c r="C30" s="23">
        <v>0.39229999999999998</v>
      </c>
      <c r="D30" s="23">
        <f>'[1]23'!$D$68</f>
        <v>0.7</v>
      </c>
      <c r="E30" s="23">
        <f>'[1]23'!$F$68</f>
        <v>0.95</v>
      </c>
      <c r="F30" s="23">
        <f>'[1]23'!$G$68</f>
        <v>1.91</v>
      </c>
      <c r="S30" s="2"/>
      <c r="T30" s="5" t="s">
        <v>29</v>
      </c>
      <c r="U30" s="6">
        <f>MIN(U23:U28)</f>
        <v>0.45</v>
      </c>
      <c r="V30" s="6">
        <f t="shared" ref="V30:AF30" si="2">MIN(V23:V28)</f>
        <v>0.51670000000000005</v>
      </c>
      <c r="W30" s="6">
        <f t="shared" si="2"/>
        <v>0.5333</v>
      </c>
      <c r="X30" s="6">
        <f t="shared" si="2"/>
        <v>0.48330000000000001</v>
      </c>
      <c r="Y30" s="6">
        <f t="shared" si="2"/>
        <v>0.4</v>
      </c>
      <c r="Z30" s="6">
        <f t="shared" si="2"/>
        <v>0.4</v>
      </c>
      <c r="AA30" s="6">
        <f t="shared" si="2"/>
        <v>0.48330000000000001</v>
      </c>
      <c r="AB30" s="6">
        <f t="shared" si="2"/>
        <v>0.5333</v>
      </c>
      <c r="AC30" s="6">
        <f t="shared" si="2"/>
        <v>0.5333</v>
      </c>
      <c r="AD30" s="6">
        <f t="shared" si="2"/>
        <v>0.5</v>
      </c>
      <c r="AE30" s="6">
        <f t="shared" si="2"/>
        <v>0.4</v>
      </c>
      <c r="AF30" s="6">
        <f t="shared" si="2"/>
        <v>0.4</v>
      </c>
      <c r="AG30" s="10">
        <f t="shared" si="0"/>
        <v>0.46943333333333337</v>
      </c>
    </row>
    <row r="31" spans="2:33" x14ac:dyDescent="0.25">
      <c r="B31" s="24">
        <v>24</v>
      </c>
      <c r="C31" s="25">
        <v>0.39229999999999998</v>
      </c>
      <c r="D31" s="25">
        <f>'[1]24'!$D$68</f>
        <v>0.7</v>
      </c>
      <c r="E31" s="25">
        <f>'[1]24'!$F$68</f>
        <v>0.95</v>
      </c>
      <c r="F31" s="25">
        <f>'[1]24'!$G$68</f>
        <v>1.91</v>
      </c>
      <c r="S31" s="2"/>
      <c r="T31" s="5" t="s">
        <v>26</v>
      </c>
      <c r="U31" s="6">
        <f>AVERAGE(U23:U28)</f>
        <v>0.67916666666666659</v>
      </c>
      <c r="V31" s="6">
        <f t="shared" ref="V31:AF31" si="3">AVERAGE(V23:V28)</f>
        <v>0.69859999999999989</v>
      </c>
      <c r="W31" s="6">
        <f t="shared" si="3"/>
        <v>0.60831666666666662</v>
      </c>
      <c r="X31" s="6">
        <f t="shared" si="3"/>
        <v>0.5638833333333334</v>
      </c>
      <c r="Y31" s="6">
        <f t="shared" si="3"/>
        <v>0.56041666666666667</v>
      </c>
      <c r="Z31" s="6">
        <f t="shared" si="3"/>
        <v>0.63611666666666666</v>
      </c>
      <c r="AA31" s="6">
        <f t="shared" si="3"/>
        <v>0.65055000000000007</v>
      </c>
      <c r="AB31" s="6">
        <f t="shared" si="3"/>
        <v>0.6236166666666666</v>
      </c>
      <c r="AC31" s="6">
        <f t="shared" si="3"/>
        <v>0.62583333333333335</v>
      </c>
      <c r="AD31" s="6">
        <f t="shared" si="3"/>
        <v>0.58109999999999995</v>
      </c>
      <c r="AE31" s="6">
        <f t="shared" si="3"/>
        <v>0.55000000000000004</v>
      </c>
      <c r="AF31" s="6">
        <f t="shared" si="3"/>
        <v>0.55443333333333322</v>
      </c>
      <c r="AG31" s="10">
        <f t="shared" si="0"/>
        <v>0.61100277777777778</v>
      </c>
    </row>
    <row r="32" spans="2:33" x14ac:dyDescent="0.25">
      <c r="B32" s="26">
        <v>25</v>
      </c>
      <c r="C32" s="23">
        <v>0.39229999999999998</v>
      </c>
      <c r="D32" s="23">
        <f>'[1]25'!$D$68</f>
        <v>0.9</v>
      </c>
      <c r="E32" s="23">
        <f>'[1]25'!$F$68</f>
        <v>1.1499999999999999</v>
      </c>
      <c r="F32" s="23">
        <f>'[1]25'!$G$68</f>
        <v>1.91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0.39229999999999998</v>
      </c>
      <c r="D33" s="25">
        <f>'[1]26'!$D$68</f>
        <v>0.9</v>
      </c>
      <c r="E33" s="25">
        <f>'[1]26'!$F$68</f>
        <v>1.1499999999999999</v>
      </c>
      <c r="F33" s="25">
        <f>'[1]26'!$G$68</f>
        <v>1.69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0.39229999999999998</v>
      </c>
      <c r="D34" s="23"/>
      <c r="E34" s="23">
        <f>'[1]27'!$F$68</f>
        <v>1.1499999999999999</v>
      </c>
      <c r="F34" s="23">
        <f>'[1]27'!$G$68</f>
        <v>1.69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0.39229999999999998</v>
      </c>
      <c r="D35" s="25">
        <f>'[1]26'!$D$68</f>
        <v>0.9</v>
      </c>
      <c r="E35" s="25">
        <f>'[1]27'!$F$68</f>
        <v>1.1499999999999999</v>
      </c>
      <c r="F35" s="25">
        <f>'[1]27'!$G$68</f>
        <v>1.69</v>
      </c>
      <c r="S35" s="2"/>
      <c r="T35" s="5" t="s">
        <v>27</v>
      </c>
      <c r="U35" s="6">
        <f t="shared" ref="U35:AF37" si="4">U29</f>
        <v>0.8</v>
      </c>
      <c r="V35" s="6">
        <f t="shared" si="4"/>
        <v>0.83329999999999993</v>
      </c>
      <c r="W35" s="6">
        <f t="shared" si="4"/>
        <v>0.73329999999999995</v>
      </c>
      <c r="X35" s="6">
        <f t="shared" si="4"/>
        <v>0.66670000000000007</v>
      </c>
      <c r="Y35" s="6">
        <f t="shared" si="4"/>
        <v>0.875</v>
      </c>
      <c r="Z35" s="6">
        <f t="shared" ref="Z35:AB35" si="5">Z29</f>
        <v>1</v>
      </c>
      <c r="AA35" s="6">
        <f t="shared" si="5"/>
        <v>0.79</v>
      </c>
      <c r="AB35" s="6">
        <f t="shared" si="5"/>
        <v>0.75</v>
      </c>
      <c r="AC35" s="6">
        <f t="shared" si="4"/>
        <v>0.73</v>
      </c>
      <c r="AD35" s="6">
        <f t="shared" si="4"/>
        <v>0.65</v>
      </c>
      <c r="AE35" s="6">
        <f t="shared" si="4"/>
        <v>0.7</v>
      </c>
      <c r="AF35" s="6">
        <f t="shared" si="4"/>
        <v>0.68330000000000002</v>
      </c>
      <c r="AG35" s="4"/>
    </row>
    <row r="36" spans="2:33" x14ac:dyDescent="0.25">
      <c r="B36" s="26">
        <v>29</v>
      </c>
      <c r="C36" s="23">
        <v>0.39229999999999998</v>
      </c>
      <c r="D36" s="23"/>
      <c r="E36" s="23"/>
      <c r="F36" s="23">
        <f>'[1]29'!$G$68</f>
        <v>1.49</v>
      </c>
      <c r="S36" s="2"/>
      <c r="T36" s="5"/>
      <c r="U36" s="6">
        <f t="shared" si="4"/>
        <v>0.45</v>
      </c>
      <c r="V36" s="6">
        <f t="shared" si="4"/>
        <v>0.51670000000000005</v>
      </c>
      <c r="W36" s="6">
        <f t="shared" si="4"/>
        <v>0.5333</v>
      </c>
      <c r="X36" s="6">
        <f t="shared" si="4"/>
        <v>0.48330000000000001</v>
      </c>
      <c r="Y36" s="6">
        <f t="shared" si="4"/>
        <v>0.4</v>
      </c>
      <c r="Z36" s="6">
        <f t="shared" ref="Z36:AB36" si="6">Z30</f>
        <v>0.4</v>
      </c>
      <c r="AA36" s="6">
        <f t="shared" si="6"/>
        <v>0.48330000000000001</v>
      </c>
      <c r="AB36" s="6">
        <f t="shared" si="6"/>
        <v>0.5333</v>
      </c>
      <c r="AC36" s="6">
        <f t="shared" si="4"/>
        <v>0.5333</v>
      </c>
      <c r="AD36" s="6">
        <f t="shared" si="4"/>
        <v>0.5</v>
      </c>
      <c r="AE36" s="6">
        <f t="shared" si="4"/>
        <v>0.4</v>
      </c>
      <c r="AF36" s="6">
        <f t="shared" si="4"/>
        <v>0.4</v>
      </c>
      <c r="AG36" s="4"/>
    </row>
    <row r="37" spans="2:33" x14ac:dyDescent="0.25">
      <c r="B37" s="24">
        <v>30</v>
      </c>
      <c r="C37" s="25">
        <v>0.39229999999999998</v>
      </c>
      <c r="D37" s="25"/>
      <c r="E37" s="25"/>
      <c r="F37" s="25">
        <f>'[1]30'!$G$68</f>
        <v>1.64</v>
      </c>
      <c r="S37" s="2"/>
      <c r="T37" s="7" t="str">
        <f>T31</f>
        <v>Promedio 2016 - 2021</v>
      </c>
      <c r="U37" s="11">
        <f t="shared" si="4"/>
        <v>0.67916666666666659</v>
      </c>
      <c r="V37" s="11">
        <f t="shared" si="4"/>
        <v>0.69859999999999989</v>
      </c>
      <c r="W37" s="11">
        <f t="shared" si="4"/>
        <v>0.60831666666666662</v>
      </c>
      <c r="X37" s="11">
        <f t="shared" si="4"/>
        <v>0.5638833333333334</v>
      </c>
      <c r="Y37" s="11">
        <f t="shared" si="4"/>
        <v>0.56041666666666667</v>
      </c>
      <c r="Z37" s="11">
        <f t="shared" ref="Z37:AB37" si="7">Z31</f>
        <v>0.63611666666666666</v>
      </c>
      <c r="AA37" s="11">
        <f t="shared" si="7"/>
        <v>0.65055000000000007</v>
      </c>
      <c r="AB37" s="11">
        <f t="shared" si="7"/>
        <v>0.6236166666666666</v>
      </c>
      <c r="AC37" s="11">
        <f t="shared" si="4"/>
        <v>0.62583333333333335</v>
      </c>
      <c r="AD37" s="11">
        <f t="shared" si="4"/>
        <v>0.58109999999999995</v>
      </c>
      <c r="AE37" s="11">
        <f t="shared" si="4"/>
        <v>0.55000000000000004</v>
      </c>
      <c r="AF37" s="11">
        <f t="shared" si="4"/>
        <v>0.55443333333333322</v>
      </c>
      <c r="AG37" s="4"/>
    </row>
    <row r="38" spans="2:33" x14ac:dyDescent="0.25">
      <c r="B38" s="26">
        <v>31</v>
      </c>
      <c r="C38" s="23">
        <v>0.39229999999999998</v>
      </c>
      <c r="D38" s="23"/>
      <c r="E38" s="23"/>
      <c r="F38" s="23">
        <f>'[1]31'!$G$68</f>
        <v>1.65</v>
      </c>
      <c r="S38" s="2"/>
      <c r="T38" s="5">
        <v>2022</v>
      </c>
      <c r="U38" s="12">
        <f>AVERAGE(D8:D11)</f>
        <v>0.6875</v>
      </c>
      <c r="V38" s="12">
        <f>AVERAGE(D12:D15)</f>
        <v>0.76249999999999996</v>
      </c>
      <c r="W38" s="12">
        <f>AVERAGE(D16:D20)</f>
        <v>0.72000000000000008</v>
      </c>
      <c r="X38" s="12">
        <f>AVERAGE(D21:D24)</f>
        <v>0.65</v>
      </c>
      <c r="Y38" s="12">
        <f>AVERAGE(D25:D28)</f>
        <v>0.61250000000000004</v>
      </c>
      <c r="Z38" s="12">
        <f>AVERAGE(D29:D33)</f>
        <v>0.76</v>
      </c>
      <c r="AA38" s="12">
        <f>AVERAGE(D34:D37)</f>
        <v>0.9</v>
      </c>
      <c r="AB38" s="12">
        <f>AVERAGE(D38:D41)</f>
        <v>1</v>
      </c>
      <c r="AC38" s="12">
        <f>AVERAGE(D42:D45)</f>
        <v>0.85000000000000009</v>
      </c>
      <c r="AD38" s="12">
        <f>AVERAGE(D46:D50)</f>
        <v>0.82</v>
      </c>
      <c r="AE38" s="12">
        <f>AVERAGE(D51:D54)</f>
        <v>0.75</v>
      </c>
      <c r="AF38" s="12">
        <f>AVERAGE(D55:D59)</f>
        <v>0.72000000000000008</v>
      </c>
      <c r="AG38" s="4"/>
    </row>
    <row r="39" spans="2:33" x14ac:dyDescent="0.25">
      <c r="B39" s="24">
        <v>32</v>
      </c>
      <c r="C39" s="25">
        <v>0.39229999999999998</v>
      </c>
      <c r="D39" s="25">
        <f>'[1]32'!$D$68</f>
        <v>1</v>
      </c>
      <c r="E39" s="25">
        <f>'[1]32'!$F$68</f>
        <v>1.25</v>
      </c>
      <c r="F39" s="25">
        <f>'[1]32'!$G$68</f>
        <v>1.65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0.39229999999999998</v>
      </c>
      <c r="D40" s="23">
        <f>'[1]33'!$D$68</f>
        <v>1</v>
      </c>
      <c r="E40" s="23">
        <f>'[1]33'!$F$68</f>
        <v>1.25</v>
      </c>
      <c r="F40" s="23">
        <f>'[1]33'!$G$68</f>
        <v>1.89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0.39229999999999998</v>
      </c>
      <c r="D41" s="25">
        <f>'[1]34'!$D$68</f>
        <v>1</v>
      </c>
      <c r="E41" s="25">
        <f>'[1]34'!$F$68</f>
        <v>1.25</v>
      </c>
      <c r="F41" s="25">
        <f>'[1]34'!$G$68</f>
        <v>1.89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0.39229999999999998</v>
      </c>
      <c r="D42" s="23">
        <f>'[1]35'!$D$68</f>
        <v>1</v>
      </c>
      <c r="E42" s="23">
        <f>'[1]35'!$F$68</f>
        <v>1.25</v>
      </c>
      <c r="F42" s="23">
        <f>'[1]35'!$G$68</f>
        <v>1.63</v>
      </c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0.39229999999999998</v>
      </c>
      <c r="D43" s="25">
        <f>'[1]36'!$D$68</f>
        <v>0.8</v>
      </c>
      <c r="E43" s="25">
        <f>'[1]36'!$F$68</f>
        <v>1.05</v>
      </c>
      <c r="F43" s="25">
        <f>'[1]36'!$G$68</f>
        <v>1.63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0.39229999999999998</v>
      </c>
      <c r="D44" s="23">
        <f>'[1]37'!$D$68</f>
        <v>0.8</v>
      </c>
      <c r="E44" s="23">
        <f>'[1]37'!$F$68</f>
        <v>1.05</v>
      </c>
      <c r="F44" s="23">
        <f>'[1]37'!$G$68</f>
        <v>1.63</v>
      </c>
      <c r="S44" s="2"/>
      <c r="T44" s="5">
        <v>2016</v>
      </c>
      <c r="U44" s="6">
        <v>1.33</v>
      </c>
      <c r="V44" s="6">
        <v>1.3474999999999999</v>
      </c>
      <c r="W44" s="6">
        <v>1.2449999999999999</v>
      </c>
      <c r="X44" s="6">
        <v>1.2875000000000001</v>
      </c>
      <c r="Y44" s="6">
        <v>1.1937500000000001</v>
      </c>
      <c r="Z44" s="9">
        <v>1.3379999999999999</v>
      </c>
      <c r="AA44" s="6">
        <v>1.3625000000000003</v>
      </c>
      <c r="AB44" s="6">
        <v>1.3900000000000001</v>
      </c>
      <c r="AC44" s="6">
        <v>1.3099999999999998</v>
      </c>
      <c r="AD44" s="6">
        <v>1.04</v>
      </c>
      <c r="AE44" s="6">
        <v>1.0549999999999999</v>
      </c>
      <c r="AF44" s="6">
        <v>1.1539999999999999</v>
      </c>
      <c r="AG44" s="10">
        <f>AVERAGE(U44:AF44)</f>
        <v>1.2544375000000001</v>
      </c>
    </row>
    <row r="45" spans="2:33" x14ac:dyDescent="0.25">
      <c r="B45" s="24">
        <v>38</v>
      </c>
      <c r="C45" s="25">
        <v>0.39229999999999998</v>
      </c>
      <c r="D45" s="25">
        <f>'[1]38'!$D$68</f>
        <v>0.8</v>
      </c>
      <c r="E45" s="25">
        <f>'[1]38'!$F$68</f>
        <v>1.05</v>
      </c>
      <c r="F45" s="25">
        <f>'[1]38'!$G$68</f>
        <v>1.63</v>
      </c>
      <c r="S45" s="2"/>
      <c r="T45" s="5">
        <v>2017</v>
      </c>
      <c r="U45" s="6">
        <v>1.2466666666666668</v>
      </c>
      <c r="V45" s="6">
        <v>1.44</v>
      </c>
      <c r="W45" s="6">
        <v>1.4</v>
      </c>
      <c r="X45" s="6">
        <v>1.3900000000000001</v>
      </c>
      <c r="Y45" s="6">
        <v>1.34</v>
      </c>
      <c r="Z45" s="9">
        <v>1.377</v>
      </c>
      <c r="AA45" s="6">
        <v>1.3900000000000001</v>
      </c>
      <c r="AB45" s="6">
        <v>1.3028124999999999</v>
      </c>
      <c r="AC45" s="6">
        <v>1.5541666666666665</v>
      </c>
      <c r="AD45" s="6">
        <v>1.6004687499999999</v>
      </c>
      <c r="AE45" s="6">
        <v>1.6952500000000001</v>
      </c>
      <c r="AF45" s="6">
        <v>1.3366666666666667</v>
      </c>
      <c r="AG45" s="10">
        <f t="shared" ref="AG45:AG52" si="8">AVERAGE(U45:AF45)</f>
        <v>1.4227526041666667</v>
      </c>
    </row>
    <row r="46" spans="2:33" x14ac:dyDescent="0.25">
      <c r="B46" s="26">
        <v>39</v>
      </c>
      <c r="C46" s="23">
        <v>0.39229999999999998</v>
      </c>
      <c r="D46" s="23">
        <f>'[1]39'!$D$68</f>
        <v>0.8</v>
      </c>
      <c r="E46" s="23">
        <f>'[1]39'!$F$68</f>
        <v>1.05</v>
      </c>
      <c r="F46" s="23">
        <f>'[1]39'!$G$68</f>
        <v>1.67</v>
      </c>
      <c r="S46" s="2"/>
      <c r="T46" s="5">
        <v>2018</v>
      </c>
      <c r="U46" s="6">
        <v>1.4608333333333334</v>
      </c>
      <c r="V46" s="6">
        <v>1.2960416666666668</v>
      </c>
      <c r="W46" s="6">
        <v>1.3716666666666666</v>
      </c>
      <c r="X46" s="6">
        <v>1.3554166666666667</v>
      </c>
      <c r="Y46" s="6">
        <v>1.2208333333333334</v>
      </c>
      <c r="Z46" s="9">
        <v>1.1679999999999999</v>
      </c>
      <c r="AA46" s="6">
        <v>1.4737500000000001</v>
      </c>
      <c r="AB46" s="6">
        <v>1.4473333333333334</v>
      </c>
      <c r="AC46" s="6">
        <v>1.3387500000000001</v>
      </c>
      <c r="AD46" s="6">
        <v>1.5779166666666666</v>
      </c>
      <c r="AE46" s="6">
        <v>1.5009999999999999</v>
      </c>
      <c r="AF46" s="6">
        <v>1.2906249999999999</v>
      </c>
      <c r="AG46" s="10">
        <f t="shared" si="8"/>
        <v>1.3751805555555556</v>
      </c>
    </row>
    <row r="47" spans="2:33" x14ac:dyDescent="0.25">
      <c r="B47" s="24">
        <v>40</v>
      </c>
      <c r="C47" s="25">
        <v>0.39229999999999998</v>
      </c>
      <c r="D47" s="25">
        <f>'[1]40'!$D$68</f>
        <v>0.9</v>
      </c>
      <c r="E47" s="25">
        <f>'[1]40'!$F$68</f>
        <v>1.1499999999999999</v>
      </c>
      <c r="F47" s="25">
        <f>'[1]40'!$G$68</f>
        <v>1.67</v>
      </c>
      <c r="S47" s="2"/>
      <c r="T47" s="5">
        <v>2019</v>
      </c>
      <c r="U47" s="6">
        <v>1.4406250000000003</v>
      </c>
      <c r="V47" s="6">
        <v>1.369</v>
      </c>
      <c r="W47" s="6">
        <v>1.3985416666666666</v>
      </c>
      <c r="X47" s="6">
        <v>1.4183333333333332</v>
      </c>
      <c r="Y47" s="6">
        <v>1.5383333333333333</v>
      </c>
      <c r="Z47" s="9">
        <v>1.3808333333333334</v>
      </c>
      <c r="AA47" s="6">
        <v>1.7126716917922948</v>
      </c>
      <c r="AB47" s="6">
        <v>1.768</v>
      </c>
      <c r="AC47" s="6">
        <v>1.7983333333333333</v>
      </c>
      <c r="AD47" s="6">
        <v>1.823</v>
      </c>
      <c r="AE47" s="6">
        <v>1.65625</v>
      </c>
      <c r="AF47" s="6">
        <v>1.7541666666666669</v>
      </c>
      <c r="AG47" s="10">
        <f t="shared" si="8"/>
        <v>1.5881740298715803</v>
      </c>
    </row>
    <row r="48" spans="2:33" x14ac:dyDescent="0.25">
      <c r="B48" s="26">
        <v>41</v>
      </c>
      <c r="C48" s="23">
        <v>0.39229999999999998</v>
      </c>
      <c r="D48" s="23">
        <f>'[1]41'!$D$68</f>
        <v>0.9</v>
      </c>
      <c r="E48" s="23">
        <f>'[1]41'!$F$68</f>
        <v>1.1499999999999999</v>
      </c>
      <c r="F48" s="23">
        <f>'[1]41'!$G$68</f>
        <v>2.2000000000000002</v>
      </c>
      <c r="S48" s="2"/>
      <c r="T48" s="5">
        <v>2020</v>
      </c>
      <c r="U48" s="6">
        <v>1.58</v>
      </c>
      <c r="V48" s="6">
        <v>1.5559999999999998</v>
      </c>
      <c r="W48" s="6">
        <v>1.5425</v>
      </c>
      <c r="X48" s="6">
        <v>1.94</v>
      </c>
      <c r="Y48" s="6">
        <v>1.9849999999999999</v>
      </c>
      <c r="Z48" s="9">
        <v>2.1100000000000003</v>
      </c>
      <c r="AA48" s="6">
        <v>1.8440000000000001</v>
      </c>
      <c r="AB48" s="6">
        <v>2.29</v>
      </c>
      <c r="AC48" s="6">
        <v>2.3024999999999998</v>
      </c>
      <c r="AD48" s="6">
        <v>2.222</v>
      </c>
      <c r="AE48" s="6">
        <v>2.0925000000000002</v>
      </c>
      <c r="AF48" s="6">
        <v>1.98</v>
      </c>
      <c r="AG48" s="10">
        <f t="shared" si="8"/>
        <v>1.9537083333333334</v>
      </c>
    </row>
    <row r="49" spans="2:33" x14ac:dyDescent="0.25">
      <c r="B49" s="24">
        <v>42</v>
      </c>
      <c r="C49" s="25">
        <v>0.39229999999999998</v>
      </c>
      <c r="D49" s="25">
        <f>'[1]42'!$D$68</f>
        <v>0.75</v>
      </c>
      <c r="E49" s="25">
        <f>'[1]42'!$F$68</f>
        <v>1</v>
      </c>
      <c r="F49" s="25">
        <f>'[1]42'!$G$68</f>
        <v>1.97</v>
      </c>
      <c r="S49" s="2"/>
      <c r="T49" s="5">
        <v>2021</v>
      </c>
      <c r="U49" s="6">
        <v>1.7024999999999999</v>
      </c>
      <c r="V49" s="6">
        <v>1.7875000000000001</v>
      </c>
      <c r="W49" s="6">
        <v>1.855</v>
      </c>
      <c r="X49" s="6">
        <v>1.9359999999999999</v>
      </c>
      <c r="Y49" s="6">
        <v>1.8399999999999999</v>
      </c>
      <c r="Z49" s="9">
        <v>1.6549999999999998</v>
      </c>
      <c r="AA49" s="6">
        <v>1.3519999999999999</v>
      </c>
      <c r="AB49" s="6">
        <v>1.4725000000000001</v>
      </c>
      <c r="AC49" s="6">
        <v>1.7575000000000003</v>
      </c>
      <c r="AD49" s="6">
        <v>1.66</v>
      </c>
      <c r="AE49" s="6">
        <v>1.7625000000000002</v>
      </c>
      <c r="AF49" s="6">
        <v>1.3820000000000001</v>
      </c>
      <c r="AG49" s="10">
        <f t="shared" si="8"/>
        <v>1.6802083333333335</v>
      </c>
    </row>
    <row r="50" spans="2:33" x14ac:dyDescent="0.25">
      <c r="B50" s="26">
        <v>43</v>
      </c>
      <c r="C50" s="23">
        <v>0.39229999999999998</v>
      </c>
      <c r="D50" s="23">
        <f>'[1]43'!$D$68</f>
        <v>0.75</v>
      </c>
      <c r="E50" s="23">
        <f>'[1]43'!$F$68</f>
        <v>1</v>
      </c>
      <c r="F50" s="23">
        <f>'[1]43'!$G$68</f>
        <v>1.73</v>
      </c>
      <c r="S50" s="2"/>
      <c r="T50" s="5" t="s">
        <v>28</v>
      </c>
      <c r="U50" s="6">
        <f>MAX(U44:U49)</f>
        <v>1.7024999999999999</v>
      </c>
      <c r="V50" s="6">
        <f t="shared" ref="V50:AF50" si="9">MAX(V44:V49)</f>
        <v>1.7875000000000001</v>
      </c>
      <c r="W50" s="6">
        <f t="shared" si="9"/>
        <v>1.855</v>
      </c>
      <c r="X50" s="6">
        <f t="shared" si="9"/>
        <v>1.94</v>
      </c>
      <c r="Y50" s="6">
        <f t="shared" si="9"/>
        <v>1.9849999999999999</v>
      </c>
      <c r="Z50" s="6">
        <f t="shared" si="9"/>
        <v>2.1100000000000003</v>
      </c>
      <c r="AA50" s="6">
        <f t="shared" si="9"/>
        <v>1.8440000000000001</v>
      </c>
      <c r="AB50" s="6">
        <f t="shared" si="9"/>
        <v>2.29</v>
      </c>
      <c r="AC50" s="6">
        <f t="shared" si="9"/>
        <v>2.3024999999999998</v>
      </c>
      <c r="AD50" s="6">
        <f t="shared" si="9"/>
        <v>2.222</v>
      </c>
      <c r="AE50" s="6">
        <f t="shared" si="9"/>
        <v>2.0925000000000002</v>
      </c>
      <c r="AF50" s="6">
        <f t="shared" si="9"/>
        <v>1.98</v>
      </c>
      <c r="AG50" s="10">
        <f t="shared" si="8"/>
        <v>2.0092500000000002</v>
      </c>
    </row>
    <row r="51" spans="2:33" x14ac:dyDescent="0.25">
      <c r="B51" s="24">
        <v>44</v>
      </c>
      <c r="C51" s="25">
        <v>0.39229999999999998</v>
      </c>
      <c r="D51" s="25">
        <f>'[1]44'!$D$68</f>
        <v>0.75</v>
      </c>
      <c r="E51" s="25">
        <f>'[1]44'!$F$68</f>
        <v>1</v>
      </c>
      <c r="F51" s="25">
        <f>'[1]44'!$G$68</f>
        <v>1.73</v>
      </c>
      <c r="S51" s="2"/>
      <c r="T51" s="5" t="s">
        <v>29</v>
      </c>
      <c r="U51" s="6">
        <f>MIN(U44:U49)</f>
        <v>1.2466666666666668</v>
      </c>
      <c r="V51" s="6">
        <f t="shared" ref="V51:AF51" si="10">MIN(V44:V49)</f>
        <v>1.2960416666666668</v>
      </c>
      <c r="W51" s="6">
        <f t="shared" si="10"/>
        <v>1.2449999999999999</v>
      </c>
      <c r="X51" s="6">
        <f t="shared" si="10"/>
        <v>1.2875000000000001</v>
      </c>
      <c r="Y51" s="6">
        <f t="shared" si="10"/>
        <v>1.1937500000000001</v>
      </c>
      <c r="Z51" s="6">
        <f t="shared" si="10"/>
        <v>1.1679999999999999</v>
      </c>
      <c r="AA51" s="6">
        <f t="shared" si="10"/>
        <v>1.3519999999999999</v>
      </c>
      <c r="AB51" s="6">
        <f t="shared" si="10"/>
        <v>1.3028124999999999</v>
      </c>
      <c r="AC51" s="6">
        <f t="shared" si="10"/>
        <v>1.3099999999999998</v>
      </c>
      <c r="AD51" s="6">
        <f t="shared" si="10"/>
        <v>1.04</v>
      </c>
      <c r="AE51" s="6">
        <f t="shared" si="10"/>
        <v>1.0549999999999999</v>
      </c>
      <c r="AF51" s="6">
        <f t="shared" si="10"/>
        <v>1.1539999999999999</v>
      </c>
      <c r="AG51" s="10">
        <f t="shared" si="8"/>
        <v>1.2208975694444444</v>
      </c>
    </row>
    <row r="52" spans="2:33" x14ac:dyDescent="0.25">
      <c r="B52" s="26">
        <v>45</v>
      </c>
      <c r="C52" s="23">
        <v>0.39229999999999998</v>
      </c>
      <c r="D52" s="23">
        <f>'[1]45'!$D$68</f>
        <v>0.75</v>
      </c>
      <c r="E52" s="23">
        <f>'[1]45'!$F$68</f>
        <v>1</v>
      </c>
      <c r="F52" s="23">
        <f>'[1]45'!$G$68</f>
        <v>1.73</v>
      </c>
      <c r="S52" s="2"/>
      <c r="T52" s="5" t="s">
        <v>26</v>
      </c>
      <c r="U52" s="6">
        <f>AVERAGE(U44:U49)</f>
        <v>1.4601041666666668</v>
      </c>
      <c r="V52" s="6">
        <f t="shared" ref="V52:AF52" si="11">AVERAGE(V44:V49)</f>
        <v>1.4660069444444443</v>
      </c>
      <c r="W52" s="6">
        <f t="shared" si="11"/>
        <v>1.4687847222222221</v>
      </c>
      <c r="X52" s="6">
        <f t="shared" si="11"/>
        <v>1.5545416666666665</v>
      </c>
      <c r="Y52" s="6">
        <f t="shared" si="11"/>
        <v>1.5196527777777777</v>
      </c>
      <c r="Z52" s="6">
        <f t="shared" si="11"/>
        <v>1.5048055555555555</v>
      </c>
      <c r="AA52" s="6">
        <f t="shared" si="11"/>
        <v>1.5224869486320491</v>
      </c>
      <c r="AB52" s="6">
        <f t="shared" si="11"/>
        <v>1.6117743055555556</v>
      </c>
      <c r="AC52" s="6">
        <f t="shared" si="11"/>
        <v>1.6768750000000001</v>
      </c>
      <c r="AD52" s="6">
        <f t="shared" si="11"/>
        <v>1.6538975694444444</v>
      </c>
      <c r="AE52" s="6">
        <f t="shared" si="11"/>
        <v>1.6270833333333332</v>
      </c>
      <c r="AF52" s="6">
        <f t="shared" si="11"/>
        <v>1.4829097222222221</v>
      </c>
      <c r="AG52" s="10">
        <f t="shared" si="8"/>
        <v>1.5457435593767448</v>
      </c>
    </row>
    <row r="53" spans="2:33" x14ac:dyDescent="0.25">
      <c r="B53" s="24">
        <v>46</v>
      </c>
      <c r="C53" s="25">
        <v>0.39229999999999998</v>
      </c>
      <c r="D53" s="25">
        <f>'[1]46'!$D$68</f>
        <v>0.75</v>
      </c>
      <c r="E53" s="25">
        <f>'[1]46'!$F$68</f>
        <v>1</v>
      </c>
      <c r="F53" s="25">
        <f>'[1]46'!$G$68</f>
        <v>1.87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0.39229999999999998</v>
      </c>
      <c r="D54" s="23">
        <f>'[1]47'!$D$68</f>
        <v>0.75</v>
      </c>
      <c r="E54" s="23">
        <f>'[1]47'!$F$68</f>
        <v>1</v>
      </c>
      <c r="F54" s="23">
        <f>'[1]47'!$G$68</f>
        <v>1.37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0.39229999999999998</v>
      </c>
      <c r="D55" s="25">
        <f>'[1]48'!$D$68</f>
        <v>0.75</v>
      </c>
      <c r="E55" s="25">
        <f>'[1]48'!$F$68</f>
        <v>1</v>
      </c>
      <c r="F55" s="25">
        <f>'[1]48'!$G$68</f>
        <v>1.4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0.39229999999999998</v>
      </c>
      <c r="D56" s="23">
        <f>'[1]49'!$D$68</f>
        <v>0.75</v>
      </c>
      <c r="E56" s="23">
        <f>'[1]49'!$F$68</f>
        <v>1</v>
      </c>
      <c r="F56" s="23">
        <f>'[1]49'!$G$68</f>
        <v>1.07</v>
      </c>
      <c r="S56" s="2"/>
      <c r="T56" s="5" t="s">
        <v>27</v>
      </c>
      <c r="U56" s="6">
        <f t="shared" ref="U56:AF58" si="12">U50</f>
        <v>1.7024999999999999</v>
      </c>
      <c r="V56" s="6">
        <f t="shared" si="12"/>
        <v>1.7875000000000001</v>
      </c>
      <c r="W56" s="6">
        <f t="shared" si="12"/>
        <v>1.855</v>
      </c>
      <c r="X56" s="6">
        <f t="shared" si="12"/>
        <v>1.94</v>
      </c>
      <c r="Y56" s="6">
        <f t="shared" si="12"/>
        <v>1.9849999999999999</v>
      </c>
      <c r="Z56" s="6">
        <f t="shared" si="12"/>
        <v>2.1100000000000003</v>
      </c>
      <c r="AA56" s="6">
        <f t="shared" ref="AA56:AB56" si="13">AA50</f>
        <v>1.8440000000000001</v>
      </c>
      <c r="AB56" s="6">
        <f t="shared" si="13"/>
        <v>2.29</v>
      </c>
      <c r="AC56" s="6">
        <f t="shared" si="12"/>
        <v>2.3024999999999998</v>
      </c>
      <c r="AD56" s="6">
        <f t="shared" si="12"/>
        <v>2.222</v>
      </c>
      <c r="AE56" s="6">
        <f t="shared" si="12"/>
        <v>2.0925000000000002</v>
      </c>
      <c r="AF56" s="6">
        <f t="shared" si="12"/>
        <v>1.98</v>
      </c>
      <c r="AG56" s="4"/>
    </row>
    <row r="57" spans="2:33" x14ac:dyDescent="0.25">
      <c r="B57" s="24">
        <v>50</v>
      </c>
      <c r="C57" s="25">
        <v>0.39229999999999998</v>
      </c>
      <c r="D57" s="25">
        <f>'[1]50'!$D$68</f>
        <v>0.7</v>
      </c>
      <c r="E57" s="25">
        <f>'[1]50'!$F$68</f>
        <v>0.95</v>
      </c>
      <c r="F57" s="25">
        <f>'[1]50'!$G$68</f>
        <v>1.06</v>
      </c>
      <c r="S57" s="2"/>
      <c r="T57" s="5"/>
      <c r="U57" s="6">
        <f t="shared" si="12"/>
        <v>1.2466666666666668</v>
      </c>
      <c r="V57" s="6">
        <f t="shared" si="12"/>
        <v>1.2960416666666668</v>
      </c>
      <c r="W57" s="6">
        <f t="shared" si="12"/>
        <v>1.2449999999999999</v>
      </c>
      <c r="X57" s="6">
        <f t="shared" si="12"/>
        <v>1.2875000000000001</v>
      </c>
      <c r="Y57" s="6">
        <f t="shared" si="12"/>
        <v>1.1937500000000001</v>
      </c>
      <c r="Z57" s="6">
        <f t="shared" si="12"/>
        <v>1.1679999999999999</v>
      </c>
      <c r="AA57" s="6">
        <f t="shared" ref="AA57:AB57" si="14">AA51</f>
        <v>1.3519999999999999</v>
      </c>
      <c r="AB57" s="6">
        <f t="shared" si="14"/>
        <v>1.3028124999999999</v>
      </c>
      <c r="AC57" s="6">
        <f t="shared" si="12"/>
        <v>1.3099999999999998</v>
      </c>
      <c r="AD57" s="6">
        <f t="shared" si="12"/>
        <v>1.04</v>
      </c>
      <c r="AE57" s="6">
        <f t="shared" si="12"/>
        <v>1.0549999999999999</v>
      </c>
      <c r="AF57" s="6">
        <f t="shared" si="12"/>
        <v>1.1539999999999999</v>
      </c>
      <c r="AG57" s="4"/>
    </row>
    <row r="58" spans="2:33" x14ac:dyDescent="0.25">
      <c r="B58" s="26">
        <v>51</v>
      </c>
      <c r="C58" s="23">
        <v>0.39229999999999998</v>
      </c>
      <c r="D58" s="23">
        <f>'[1]51'!$D$68</f>
        <v>0.7</v>
      </c>
      <c r="E58" s="23">
        <f>'[1]51'!$F$68</f>
        <v>0.95</v>
      </c>
      <c r="F58" s="23">
        <f>'[1]51'!$G$68</f>
        <v>1.36</v>
      </c>
      <c r="S58" s="2"/>
      <c r="T58" s="7" t="str">
        <f>T52</f>
        <v>Promedio 2016 - 2021</v>
      </c>
      <c r="U58" s="11">
        <f t="shared" si="12"/>
        <v>1.4601041666666668</v>
      </c>
      <c r="V58" s="11">
        <f t="shared" si="12"/>
        <v>1.4660069444444443</v>
      </c>
      <c r="W58" s="11">
        <f t="shared" si="12"/>
        <v>1.4687847222222221</v>
      </c>
      <c r="X58" s="11">
        <f t="shared" si="12"/>
        <v>1.5545416666666665</v>
      </c>
      <c r="Y58" s="11">
        <f t="shared" si="12"/>
        <v>1.5196527777777777</v>
      </c>
      <c r="Z58" s="11">
        <f t="shared" si="12"/>
        <v>1.5048055555555555</v>
      </c>
      <c r="AA58" s="11">
        <f t="shared" ref="AA58:AB58" si="15">AA52</f>
        <v>1.5224869486320491</v>
      </c>
      <c r="AB58" s="11">
        <f t="shared" si="15"/>
        <v>1.6117743055555556</v>
      </c>
      <c r="AC58" s="11">
        <f t="shared" si="12"/>
        <v>1.6768750000000001</v>
      </c>
      <c r="AD58" s="11">
        <f t="shared" si="12"/>
        <v>1.6538975694444444</v>
      </c>
      <c r="AE58" s="11">
        <f t="shared" si="12"/>
        <v>1.6270833333333332</v>
      </c>
      <c r="AF58" s="11">
        <f t="shared" si="12"/>
        <v>1.4829097222222221</v>
      </c>
      <c r="AG58" s="4"/>
    </row>
    <row r="59" spans="2:33" x14ac:dyDescent="0.25">
      <c r="B59" s="24">
        <v>52</v>
      </c>
      <c r="C59" s="25">
        <v>0.39229999999999998</v>
      </c>
      <c r="D59" s="25">
        <f>'[1]52'!$D$68</f>
        <v>0.7</v>
      </c>
      <c r="E59" s="25">
        <f>'[1]52'!$F$68</f>
        <v>0.95</v>
      </c>
      <c r="F59" s="25">
        <f>'[1]52'!$G$68</f>
        <v>1.36</v>
      </c>
      <c r="S59" s="2"/>
      <c r="T59" s="5">
        <v>2022</v>
      </c>
      <c r="U59" s="12">
        <f>AVERAGE(F8:F11)</f>
        <v>1.4874999999999998</v>
      </c>
      <c r="V59" s="12">
        <f>AVERAGE(F12:F15)</f>
        <v>1.4</v>
      </c>
      <c r="W59" s="12">
        <f>AVERAGE(F16:F20)</f>
        <v>1.2979999999999998</v>
      </c>
      <c r="X59" s="12">
        <f>AVERAGE(F21:F24)</f>
        <v>1.1775000000000002</v>
      </c>
      <c r="Y59" s="12">
        <f>AVERAGE(F25:F28)</f>
        <v>1.7174999999999998</v>
      </c>
      <c r="Z59" s="12">
        <f>AVERAGE(F29:F33)</f>
        <v>1.8660000000000001</v>
      </c>
      <c r="AA59" s="12">
        <f>AVERAGE(F34:F37)</f>
        <v>1.6274999999999999</v>
      </c>
      <c r="AB59" s="12">
        <f>AVERAGE(F38:F41)</f>
        <v>1.7699999999999998</v>
      </c>
      <c r="AC59" s="12">
        <f>AVERAGE(F42:F45)</f>
        <v>1.63</v>
      </c>
      <c r="AD59" s="12">
        <f>AVERAGE(F46:F50)</f>
        <v>1.8480000000000001</v>
      </c>
      <c r="AE59" s="12">
        <f>AVERAGE(F51:F54)</f>
        <v>1.675</v>
      </c>
      <c r="AF59" s="12">
        <f>AVERAGE(F55:F59)</f>
        <v>1.25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8">
        <f>(D8-C8)/C8</f>
        <v>0.65689523323986754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8">
        <f>(D9-C9)/C9</f>
        <v>0.65689523323986754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8">
        <f>(D10-C10)/C10</f>
        <v>0.65689523323986754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8">
        <f t="shared" ref="T67:T68" si="16">(D11-C11)/C11</f>
        <v>1.0392556716798371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8">
        <f t="shared" si="16"/>
        <v>1.0392556716798371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8">
        <f>(D13-C13)/C13</f>
        <v>0.91180219219984715</v>
      </c>
    </row>
    <row r="70" spans="2:32" x14ac:dyDescent="0.25">
      <c r="T70" s="38">
        <f>(D14-C14)/C14</f>
        <v>0.91180219219984715</v>
      </c>
    </row>
    <row r="71" spans="2:32" x14ac:dyDescent="0.25">
      <c r="T71" s="38">
        <f t="shared" ref="T71:T92" si="17">(D15-C15)/C15</f>
        <v>0.91180219219984715</v>
      </c>
    </row>
    <row r="72" spans="2:32" x14ac:dyDescent="0.25">
      <c r="T72" s="38">
        <f t="shared" si="17"/>
        <v>0.91180219219984715</v>
      </c>
    </row>
    <row r="73" spans="2:32" x14ac:dyDescent="0.25">
      <c r="T73" s="38">
        <f t="shared" si="17"/>
        <v>0.91180219219984715</v>
      </c>
    </row>
    <row r="74" spans="2:32" x14ac:dyDescent="0.25">
      <c r="T74" s="38">
        <f t="shared" si="17"/>
        <v>0.78434871271985718</v>
      </c>
    </row>
    <row r="75" spans="2:32" x14ac:dyDescent="0.25">
      <c r="T75" s="38">
        <f t="shared" si="17"/>
        <v>0.78434871271985718</v>
      </c>
    </row>
    <row r="76" spans="2:32" x14ac:dyDescent="0.25">
      <c r="T76" s="38">
        <f t="shared" si="17"/>
        <v>0.78434871271985718</v>
      </c>
    </row>
    <row r="77" spans="2:32" x14ac:dyDescent="0.25">
      <c r="T77" s="38">
        <f t="shared" si="17"/>
        <v>0.65689523323986754</v>
      </c>
    </row>
    <row r="78" spans="2:32" x14ac:dyDescent="0.25">
      <c r="T78" s="38">
        <f t="shared" si="17"/>
        <v>0.65689523323986754</v>
      </c>
    </row>
    <row r="79" spans="2:32" x14ac:dyDescent="0.25">
      <c r="T79" s="38">
        <f t="shared" si="17"/>
        <v>0.65689523323986754</v>
      </c>
    </row>
    <row r="80" spans="2:32" x14ac:dyDescent="0.25">
      <c r="T80" s="38">
        <f t="shared" si="17"/>
        <v>0.65689523323986754</v>
      </c>
    </row>
    <row r="81" spans="20:20" x14ac:dyDescent="0.25">
      <c r="T81" s="38">
        <f t="shared" si="17"/>
        <v>0.65689523323986754</v>
      </c>
    </row>
    <row r="82" spans="20:20" x14ac:dyDescent="0.25">
      <c r="T82" s="38">
        <f t="shared" si="17"/>
        <v>0.52944175375987768</v>
      </c>
    </row>
    <row r="83" spans="20:20" x14ac:dyDescent="0.25">
      <c r="T83" s="38">
        <f t="shared" si="17"/>
        <v>0.52944175375987768</v>
      </c>
    </row>
    <row r="84" spans="20:20" x14ac:dyDescent="0.25">
      <c r="T84" s="38">
        <f>(D28-C28)/C28</f>
        <v>0.52944175375987768</v>
      </c>
    </row>
    <row r="85" spans="20:20" x14ac:dyDescent="0.25">
      <c r="T85" s="38">
        <f>(D29-C29)/C29</f>
        <v>0.52944175375987768</v>
      </c>
    </row>
    <row r="86" spans="20:20" x14ac:dyDescent="0.25">
      <c r="T86" s="38">
        <f t="shared" si="17"/>
        <v>0.78434871271985718</v>
      </c>
    </row>
    <row r="87" spans="20:20" x14ac:dyDescent="0.25">
      <c r="T87" s="38">
        <f t="shared" si="17"/>
        <v>0.78434871271985718</v>
      </c>
    </row>
    <row r="88" spans="20:20" x14ac:dyDescent="0.25">
      <c r="T88" s="38">
        <f t="shared" si="17"/>
        <v>1.2941626306398166</v>
      </c>
    </row>
    <row r="89" spans="20:20" x14ac:dyDescent="0.25">
      <c r="T89" s="38">
        <f>(D33-C33)/C33</f>
        <v>1.2941626306398166</v>
      </c>
    </row>
    <row r="90" spans="20:20" x14ac:dyDescent="0.25">
      <c r="T90" s="38">
        <f>(D34-C34)/C34</f>
        <v>-1</v>
      </c>
    </row>
    <row r="91" spans="20:20" x14ac:dyDescent="0.25">
      <c r="T91" s="38">
        <f>(D35-C35)/C35</f>
        <v>1.2941626306398166</v>
      </c>
    </row>
    <row r="92" spans="20:20" x14ac:dyDescent="0.25">
      <c r="T92" s="38">
        <f t="shared" si="17"/>
        <v>-1</v>
      </c>
    </row>
    <row r="93" spans="20:20" x14ac:dyDescent="0.25">
      <c r="T93" s="38">
        <f>(D37-C37)/C37</f>
        <v>-1</v>
      </c>
    </row>
    <row r="94" spans="20:20" x14ac:dyDescent="0.25">
      <c r="T94" s="38">
        <f t="shared" ref="T94:T118" si="18">(D38-C38)/C38</f>
        <v>-1</v>
      </c>
    </row>
    <row r="95" spans="20:20" x14ac:dyDescent="0.25">
      <c r="T95" s="38">
        <f t="shared" si="18"/>
        <v>1.5490695895997961</v>
      </c>
    </row>
    <row r="96" spans="20:20" x14ac:dyDescent="0.25">
      <c r="T96" s="38">
        <f t="shared" si="18"/>
        <v>1.5490695895997961</v>
      </c>
    </row>
    <row r="97" spans="20:20" x14ac:dyDescent="0.25">
      <c r="T97" s="38">
        <f t="shared" si="18"/>
        <v>1.5490695895997961</v>
      </c>
    </row>
    <row r="98" spans="20:20" x14ac:dyDescent="0.25">
      <c r="T98" s="38">
        <f t="shared" si="18"/>
        <v>1.5490695895997961</v>
      </c>
    </row>
    <row r="99" spans="20:20" x14ac:dyDescent="0.25">
      <c r="T99" s="38">
        <f t="shared" si="18"/>
        <v>1.0392556716798371</v>
      </c>
    </row>
    <row r="100" spans="20:20" x14ac:dyDescent="0.25">
      <c r="T100" s="38">
        <f t="shared" si="18"/>
        <v>1.0392556716798371</v>
      </c>
    </row>
    <row r="101" spans="20:20" x14ac:dyDescent="0.25">
      <c r="T101" s="38">
        <f t="shared" si="18"/>
        <v>1.0392556716798371</v>
      </c>
    </row>
    <row r="102" spans="20:20" x14ac:dyDescent="0.25">
      <c r="T102" s="38">
        <f t="shared" si="18"/>
        <v>1.0392556716798371</v>
      </c>
    </row>
    <row r="103" spans="20:20" x14ac:dyDescent="0.25">
      <c r="T103" s="38">
        <f t="shared" si="18"/>
        <v>1.2941626306398166</v>
      </c>
    </row>
    <row r="104" spans="20:20" x14ac:dyDescent="0.25">
      <c r="T104" s="38">
        <f t="shared" si="18"/>
        <v>1.2941626306398166</v>
      </c>
    </row>
    <row r="105" spans="20:20" x14ac:dyDescent="0.25">
      <c r="T105" s="38">
        <f t="shared" si="18"/>
        <v>0.91180219219984715</v>
      </c>
    </row>
    <row r="106" spans="20:20" x14ac:dyDescent="0.25">
      <c r="T106" s="38">
        <f t="shared" si="18"/>
        <v>0.91180219219984715</v>
      </c>
    </row>
    <row r="107" spans="20:20" x14ac:dyDescent="0.25">
      <c r="T107" s="38">
        <f t="shared" si="18"/>
        <v>0.91180219219984715</v>
      </c>
    </row>
    <row r="108" spans="20:20" x14ac:dyDescent="0.25">
      <c r="T108" s="38">
        <f t="shared" si="18"/>
        <v>0.91180219219984715</v>
      </c>
    </row>
    <row r="109" spans="20:20" x14ac:dyDescent="0.25">
      <c r="T109" s="38">
        <f t="shared" si="18"/>
        <v>0.91180219219984715</v>
      </c>
    </row>
    <row r="110" spans="20:20" x14ac:dyDescent="0.25">
      <c r="T110" s="38">
        <f t="shared" si="18"/>
        <v>0.91180219219984715</v>
      </c>
    </row>
    <row r="111" spans="20:20" x14ac:dyDescent="0.25">
      <c r="T111" s="38">
        <f t="shared" si="18"/>
        <v>0.91180219219984715</v>
      </c>
    </row>
    <row r="112" spans="20:20" x14ac:dyDescent="0.25">
      <c r="T112" s="38">
        <f t="shared" si="18"/>
        <v>0.91180219219984715</v>
      </c>
    </row>
    <row r="113" spans="20:20" x14ac:dyDescent="0.25">
      <c r="T113" s="38">
        <f t="shared" si="18"/>
        <v>0.78434871271985718</v>
      </c>
    </row>
    <row r="114" spans="20:20" x14ac:dyDescent="0.25">
      <c r="T114" s="38">
        <f t="shared" si="18"/>
        <v>0.78434871271985718</v>
      </c>
    </row>
    <row r="115" spans="20:20" x14ac:dyDescent="0.25">
      <c r="T115" s="38">
        <f t="shared" si="18"/>
        <v>0.78434871271985718</v>
      </c>
    </row>
    <row r="116" spans="20:20" x14ac:dyDescent="0.25">
      <c r="T116" s="38" t="e">
        <f t="shared" si="18"/>
        <v>#DIV/0!</v>
      </c>
    </row>
    <row r="117" spans="20:20" x14ac:dyDescent="0.25">
      <c r="T117" s="38" t="e">
        <f t="shared" si="18"/>
        <v>#DIV/0!</v>
      </c>
    </row>
    <row r="118" spans="20:20" x14ac:dyDescent="0.25">
      <c r="T118" s="38" t="e">
        <f t="shared" si="18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view="pageBreakPreview" zoomScale="85" zoomScaleNormal="160" zoomScaleSheetLayoutView="85" workbookViewId="0">
      <selection activeCell="I67" sqref="I67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3" t="s">
        <v>30</v>
      </c>
      <c r="N3" s="30"/>
    </row>
    <row r="6" spans="1:33" ht="42" customHeight="1" x14ac:dyDescent="0.25">
      <c r="B6" s="41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1"/>
      <c r="C7" s="42" t="s">
        <v>19</v>
      </c>
      <c r="D7" s="42"/>
      <c r="E7" s="42"/>
      <c r="F7" s="43"/>
    </row>
    <row r="8" spans="1:33" x14ac:dyDescent="0.25">
      <c r="B8" s="22">
        <v>1</v>
      </c>
      <c r="C8" s="23">
        <v>0.3674</v>
      </c>
      <c r="D8" s="23">
        <f>'[1]01'!$D$69</f>
        <v>0.45</v>
      </c>
      <c r="E8" s="23">
        <f>'[1]01'!$F$69</f>
        <v>0.7</v>
      </c>
      <c r="F8" s="23">
        <f>'[1]01'!$G$69</f>
        <v>1.75</v>
      </c>
    </row>
    <row r="9" spans="1:33" x14ac:dyDescent="0.25">
      <c r="B9" s="24">
        <v>2</v>
      </c>
      <c r="C9" s="25">
        <v>0.3674</v>
      </c>
      <c r="D9" s="25">
        <f>'[1]02'!$D$69</f>
        <v>0.45</v>
      </c>
      <c r="E9" s="25">
        <f>'[1]02'!$F$69</f>
        <v>0.7</v>
      </c>
      <c r="F9" s="25">
        <f>'[1]02'!$G$69</f>
        <v>1.66</v>
      </c>
    </row>
    <row r="10" spans="1:33" x14ac:dyDescent="0.25">
      <c r="B10" s="26">
        <v>3</v>
      </c>
      <c r="C10" s="23">
        <v>0.3674</v>
      </c>
      <c r="D10" s="23">
        <f>'[1]03'!$D$69</f>
        <v>0.45</v>
      </c>
      <c r="E10" s="23">
        <f>'[1]03'!$F$69</f>
        <v>0.7</v>
      </c>
      <c r="F10" s="23">
        <f>'[1]03'!$G$69</f>
        <v>1.72</v>
      </c>
    </row>
    <row r="11" spans="1:33" x14ac:dyDescent="0.25">
      <c r="B11" s="24">
        <v>4</v>
      </c>
      <c r="C11" s="25">
        <v>0.3674</v>
      </c>
      <c r="D11" s="25">
        <f>'[1]04'!$D$69</f>
        <v>0.5</v>
      </c>
      <c r="E11" s="25">
        <f>'[1]04'!$F$69</f>
        <v>0.75</v>
      </c>
      <c r="F11" s="25">
        <f>'[1]04'!$G$69</f>
        <v>1.72</v>
      </c>
    </row>
    <row r="12" spans="1:33" x14ac:dyDescent="0.25">
      <c r="B12" s="26">
        <v>5</v>
      </c>
      <c r="C12" s="23">
        <v>0.3674</v>
      </c>
      <c r="D12" s="23">
        <f>'[1]05'!$D$69</f>
        <v>0.6</v>
      </c>
      <c r="E12" s="23">
        <f>'[1]05'!$F$69</f>
        <v>0.85</v>
      </c>
      <c r="F12" s="23">
        <f>'[1]05'!$G$69</f>
        <v>1.73</v>
      </c>
    </row>
    <row r="13" spans="1:33" x14ac:dyDescent="0.25">
      <c r="B13" s="24">
        <v>6</v>
      </c>
      <c r="C13" s="25">
        <v>0.3674</v>
      </c>
      <c r="D13" s="25">
        <f>'[1]06'!$D$69</f>
        <v>0.6</v>
      </c>
      <c r="E13" s="25">
        <f>'[1]06'!$F$69</f>
        <v>0.85</v>
      </c>
      <c r="F13" s="25">
        <f>'[1]06'!$G$69</f>
        <v>1.69</v>
      </c>
    </row>
    <row r="14" spans="1:33" x14ac:dyDescent="0.25">
      <c r="B14" s="26">
        <v>7</v>
      </c>
      <c r="C14" s="23">
        <v>0.3674</v>
      </c>
      <c r="D14" s="23">
        <f>'[1]07'!$D$69</f>
        <v>0.6</v>
      </c>
      <c r="E14" s="23">
        <f>'[1]07'!$F$69</f>
        <v>0.85</v>
      </c>
      <c r="F14" s="23">
        <f>'[1]07'!$G$69</f>
        <v>1.73</v>
      </c>
    </row>
    <row r="15" spans="1:33" x14ac:dyDescent="0.25">
      <c r="B15" s="24">
        <v>8</v>
      </c>
      <c r="C15" s="25">
        <v>0.3674</v>
      </c>
      <c r="D15" s="25">
        <f>'[1]08'!$D$69</f>
        <v>0.5</v>
      </c>
      <c r="E15" s="25">
        <f>'[1]08'!$F$69</f>
        <v>0.75</v>
      </c>
      <c r="F15" s="25">
        <f>'[1]08'!$G$69</f>
        <v>1.77</v>
      </c>
    </row>
    <row r="16" spans="1:33" x14ac:dyDescent="0.25">
      <c r="B16" s="26">
        <v>9</v>
      </c>
      <c r="C16" s="23">
        <v>0.3674</v>
      </c>
      <c r="D16" s="23">
        <f>'[1]09'!$D$69</f>
        <v>0.5</v>
      </c>
      <c r="E16" s="23">
        <f>'[1]09'!$F$69</f>
        <v>0.75</v>
      </c>
      <c r="F16" s="23">
        <f>'[1]09'!$G$69</f>
        <v>1.72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0.3674</v>
      </c>
      <c r="D17" s="25">
        <f>'[1]10'!$D$69</f>
        <v>0.6</v>
      </c>
      <c r="E17" s="25">
        <f>'[1]10'!$F$69</f>
        <v>0.85</v>
      </c>
      <c r="F17" s="25">
        <f>'[1]10'!$G$69</f>
        <v>1.77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0.3674</v>
      </c>
      <c r="D18" s="23">
        <f>'[1]11'!$D$69</f>
        <v>0.55000000000000004</v>
      </c>
      <c r="E18" s="23">
        <f>'[1]11'!$F$69</f>
        <v>0.8</v>
      </c>
      <c r="F18" s="23">
        <f>'[1]11'!$G$69</f>
        <v>1.77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0.3674</v>
      </c>
      <c r="D19" s="25">
        <f>'[1]12'!$D$69</f>
        <v>0.6</v>
      </c>
      <c r="E19" s="25">
        <f>'[1]12'!$F$69</f>
        <v>0.85</v>
      </c>
      <c r="F19" s="25">
        <f>'[1]12'!$G$69</f>
        <v>1.82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0.3674</v>
      </c>
      <c r="D20" s="23">
        <f>'[1]13'!$D$69</f>
        <v>0.6</v>
      </c>
      <c r="E20" s="23">
        <f>'[1]13'!$F$69</f>
        <v>0.85</v>
      </c>
      <c r="F20" s="23">
        <f>'[1]13'!$G$69</f>
        <v>1.82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0.3674</v>
      </c>
      <c r="D21" s="25">
        <f>'[1]14'!$D$69</f>
        <v>0.6</v>
      </c>
      <c r="E21" s="25">
        <f>'[1]14'!$F$69</f>
        <v>0.85</v>
      </c>
      <c r="F21" s="25">
        <f>'[1]14'!$G$69</f>
        <v>1.79</v>
      </c>
      <c r="S21" s="2"/>
      <c r="T21" s="3" t="s">
        <v>22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0.3674</v>
      </c>
      <c r="D22" s="23">
        <f>'[1]15'!$D$69</f>
        <v>0.6</v>
      </c>
      <c r="E22" s="23">
        <f>'[1]15'!$F$69</f>
        <v>0.85</v>
      </c>
      <c r="F22" s="23">
        <f>'[1]15'!$G$69</f>
        <v>1.77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0.3674</v>
      </c>
      <c r="D23" s="25">
        <f>'[1]16'!$D$69</f>
        <v>0.65</v>
      </c>
      <c r="E23" s="25">
        <f>'[1]16'!$F$69</f>
        <v>0.9</v>
      </c>
      <c r="F23" s="25">
        <f>'[1]16'!$G$69</f>
        <v>1.77</v>
      </c>
      <c r="S23" s="2"/>
      <c r="T23" s="5">
        <v>2016</v>
      </c>
      <c r="U23" s="6">
        <v>0.33329999999999999</v>
      </c>
      <c r="V23" s="6">
        <v>0.4</v>
      </c>
      <c r="W23" s="6">
        <v>0.36670000000000003</v>
      </c>
      <c r="X23" s="6">
        <v>0.3</v>
      </c>
      <c r="Y23" s="6">
        <v>0.4</v>
      </c>
      <c r="Z23" s="6">
        <v>0.4</v>
      </c>
      <c r="AA23" s="6">
        <v>0.4</v>
      </c>
      <c r="AB23" s="6">
        <v>0.33329999999999999</v>
      </c>
      <c r="AC23" s="6">
        <v>0.36670000000000003</v>
      </c>
      <c r="AD23" s="6">
        <v>0.4</v>
      </c>
      <c r="AE23" s="6">
        <v>0.36670000000000003</v>
      </c>
      <c r="AF23" s="6">
        <v>0.4</v>
      </c>
      <c r="AG23" s="10">
        <f>AVERAGE(U23:AF23)</f>
        <v>0.37222500000000003</v>
      </c>
    </row>
    <row r="24" spans="2:33" x14ac:dyDescent="0.25">
      <c r="B24" s="26">
        <v>17</v>
      </c>
      <c r="C24" s="23">
        <v>0.3674</v>
      </c>
      <c r="D24" s="23">
        <f>'[1]17'!$D$69</f>
        <v>0.65</v>
      </c>
      <c r="E24" s="23">
        <f>'[1]17'!$F$69</f>
        <v>0.9</v>
      </c>
      <c r="F24" s="23">
        <f>'[1]17'!$G$69</f>
        <v>1.75</v>
      </c>
      <c r="S24" s="2"/>
      <c r="T24" s="5">
        <v>2017</v>
      </c>
      <c r="U24" s="6">
        <v>0.5</v>
      </c>
      <c r="V24" s="6">
        <v>0.58329999999999993</v>
      </c>
      <c r="W24" s="6">
        <v>0.5</v>
      </c>
      <c r="X24" s="6">
        <v>0.43329999999999996</v>
      </c>
      <c r="Y24" s="6">
        <v>0.45</v>
      </c>
      <c r="Z24" s="6">
        <v>0.4</v>
      </c>
      <c r="AA24" s="6">
        <v>0.43329999999999996</v>
      </c>
      <c r="AB24" s="6">
        <v>0.43329999999999996</v>
      </c>
      <c r="AC24" s="6">
        <v>0.5333</v>
      </c>
      <c r="AD24" s="6">
        <v>0.48330000000000001</v>
      </c>
      <c r="AE24" s="6">
        <v>0.33329999999999999</v>
      </c>
      <c r="AF24" s="6">
        <v>0.4</v>
      </c>
      <c r="AG24" s="10">
        <f t="shared" ref="AG24:AG31" si="0">AVERAGE(U24:AF24)</f>
        <v>0.45692500000000003</v>
      </c>
    </row>
    <row r="25" spans="2:33" x14ac:dyDescent="0.25">
      <c r="B25" s="24">
        <v>18</v>
      </c>
      <c r="C25" s="25">
        <v>0.3674</v>
      </c>
      <c r="D25" s="25">
        <f>'[1]18'!$D$69</f>
        <v>0.65</v>
      </c>
      <c r="E25" s="25">
        <f>'[1]18'!$F$69</f>
        <v>0.9</v>
      </c>
      <c r="F25" s="25">
        <f>'[1]18'!$G$69</f>
        <v>1.76</v>
      </c>
      <c r="G25" s="1"/>
      <c r="S25" s="2"/>
      <c r="T25" s="5">
        <v>2018</v>
      </c>
      <c r="U25" s="6">
        <v>0.4</v>
      </c>
      <c r="V25" s="6">
        <v>0.4</v>
      </c>
      <c r="W25" s="6">
        <v>0.4</v>
      </c>
      <c r="X25" s="6">
        <v>0.4</v>
      </c>
      <c r="Y25" s="6">
        <v>0.4</v>
      </c>
      <c r="Z25" s="6">
        <v>0.45</v>
      </c>
      <c r="AA25" s="6">
        <v>0.55000000000000004</v>
      </c>
      <c r="AB25" s="6">
        <v>0.41670000000000001</v>
      </c>
      <c r="AC25" s="6">
        <v>0.38329999999999997</v>
      </c>
      <c r="AD25" s="6">
        <v>0.4</v>
      </c>
      <c r="AE25" s="6">
        <v>0.4</v>
      </c>
      <c r="AF25" s="6">
        <v>0.4</v>
      </c>
      <c r="AG25" s="10">
        <f t="shared" si="0"/>
        <v>0.41666666666666674</v>
      </c>
    </row>
    <row r="26" spans="2:33" x14ac:dyDescent="0.25">
      <c r="B26" s="26">
        <v>19</v>
      </c>
      <c r="C26" s="23">
        <v>0.3674</v>
      </c>
      <c r="D26" s="23">
        <f>'[1]19'!$D$69</f>
        <v>0.5</v>
      </c>
      <c r="E26" s="23">
        <f>'[1]19'!$F$69</f>
        <v>0.75</v>
      </c>
      <c r="F26" s="23">
        <f>'[1]19'!$G$69</f>
        <v>1.71</v>
      </c>
      <c r="S26" s="2"/>
      <c r="T26" s="5">
        <v>2019</v>
      </c>
      <c r="U26" s="6">
        <v>0.41670000000000001</v>
      </c>
      <c r="V26" s="6">
        <v>0.5333</v>
      </c>
      <c r="W26" s="6">
        <v>0.5</v>
      </c>
      <c r="X26" s="6">
        <v>0.4667</v>
      </c>
      <c r="Y26" s="6">
        <v>0.41670000000000001</v>
      </c>
      <c r="Z26" s="6">
        <v>0.48330000000000001</v>
      </c>
      <c r="AA26" s="6">
        <v>0.41670000000000001</v>
      </c>
      <c r="AB26" s="6">
        <v>0.38329999999999997</v>
      </c>
      <c r="AC26" s="6">
        <v>0.4</v>
      </c>
      <c r="AD26" s="6">
        <v>0.36670000000000003</v>
      </c>
      <c r="AE26" s="6">
        <v>0.35</v>
      </c>
      <c r="AF26" s="6">
        <v>0.35</v>
      </c>
      <c r="AG26" s="10">
        <f t="shared" si="0"/>
        <v>0.42361666666666659</v>
      </c>
    </row>
    <row r="27" spans="2:33" x14ac:dyDescent="0.25">
      <c r="B27" s="24">
        <v>20</v>
      </c>
      <c r="C27" s="25">
        <v>0.3674</v>
      </c>
      <c r="D27" s="25">
        <f>'[1]20'!$D$69</f>
        <v>0.56999999999999995</v>
      </c>
      <c r="E27" s="25">
        <f>'[1]20'!$F$69</f>
        <v>0.82</v>
      </c>
      <c r="F27" s="25">
        <f>'[1]20'!$G$69</f>
        <v>1.72</v>
      </c>
      <c r="S27" s="2"/>
      <c r="T27" s="5">
        <v>2020</v>
      </c>
      <c r="U27" s="6">
        <v>0.48000000000000009</v>
      </c>
      <c r="V27" s="6">
        <v>0.52500000000000002</v>
      </c>
      <c r="W27" s="6">
        <v>0.45</v>
      </c>
      <c r="X27" s="6">
        <v>0.49000000000000005</v>
      </c>
      <c r="Y27" s="6">
        <v>0.57499999999999996</v>
      </c>
      <c r="Z27" s="6">
        <v>0.73333333333333339</v>
      </c>
      <c r="AA27" s="6">
        <v>0.6333333333333333</v>
      </c>
      <c r="AB27" s="6">
        <v>0.47499999999999998</v>
      </c>
      <c r="AC27" s="6">
        <v>0.5</v>
      </c>
      <c r="AD27" s="6">
        <v>0.54</v>
      </c>
      <c r="AE27" s="6">
        <v>0.4375</v>
      </c>
      <c r="AF27" s="6">
        <v>0.42</v>
      </c>
      <c r="AG27" s="10">
        <f t="shared" si="0"/>
        <v>0.52159722222222216</v>
      </c>
    </row>
    <row r="28" spans="2:33" x14ac:dyDescent="0.25">
      <c r="B28" s="26">
        <v>21</v>
      </c>
      <c r="C28" s="23">
        <v>0.3674</v>
      </c>
      <c r="D28" s="23">
        <f>'[1]21'!$D$69</f>
        <v>0.6</v>
      </c>
      <c r="E28" s="23">
        <f>'[1]21'!$F$69</f>
        <v>0.85</v>
      </c>
      <c r="F28" s="23">
        <f>'[1]21'!$G$69</f>
        <v>1.72</v>
      </c>
      <c r="S28" s="2"/>
      <c r="T28" s="5">
        <v>2021</v>
      </c>
      <c r="U28" s="6">
        <v>0.5625</v>
      </c>
      <c r="V28" s="6">
        <v>0.48750000000000004</v>
      </c>
      <c r="W28" s="6">
        <v>0.45</v>
      </c>
      <c r="X28" s="6">
        <v>0.49000000000000005</v>
      </c>
      <c r="Y28" s="6">
        <v>0.47499999999999998</v>
      </c>
      <c r="Z28" s="6">
        <v>0.5</v>
      </c>
      <c r="AA28" s="6">
        <v>0.58000000000000007</v>
      </c>
      <c r="AB28" s="6">
        <v>0.6</v>
      </c>
      <c r="AC28" s="6">
        <v>0.53</v>
      </c>
      <c r="AD28" s="6">
        <v>0.48749999999999999</v>
      </c>
      <c r="AE28" s="6">
        <v>0.42500000000000004</v>
      </c>
      <c r="AF28" s="6">
        <v>0.40000000000000008</v>
      </c>
      <c r="AG28" s="10">
        <f t="shared" si="0"/>
        <v>0.49895833333333334</v>
      </c>
    </row>
    <row r="29" spans="2:33" x14ac:dyDescent="0.25">
      <c r="B29" s="24">
        <v>22</v>
      </c>
      <c r="C29" s="25">
        <v>0.3674</v>
      </c>
      <c r="D29" s="25">
        <f>'[1]22'!$D$69</f>
        <v>0.55000000000000004</v>
      </c>
      <c r="E29" s="25">
        <f>'[1]22'!$F$69</f>
        <v>0.8</v>
      </c>
      <c r="F29" s="25">
        <f>'[1]22'!$G$69</f>
        <v>1.73</v>
      </c>
      <c r="S29" s="2"/>
      <c r="T29" s="5" t="s">
        <v>28</v>
      </c>
      <c r="U29" s="6">
        <f>MAX(U23:U28)</f>
        <v>0.5625</v>
      </c>
      <c r="V29" s="6">
        <f t="shared" ref="V29:AF29" si="1">MAX(V23:V28)</f>
        <v>0.58329999999999993</v>
      </c>
      <c r="W29" s="6">
        <f t="shared" si="1"/>
        <v>0.5</v>
      </c>
      <c r="X29" s="6">
        <f t="shared" si="1"/>
        <v>0.49000000000000005</v>
      </c>
      <c r="Y29" s="6">
        <f t="shared" si="1"/>
        <v>0.57499999999999996</v>
      </c>
      <c r="Z29" s="6">
        <f t="shared" si="1"/>
        <v>0.73333333333333339</v>
      </c>
      <c r="AA29" s="6">
        <f t="shared" si="1"/>
        <v>0.6333333333333333</v>
      </c>
      <c r="AB29" s="6">
        <f t="shared" si="1"/>
        <v>0.6</v>
      </c>
      <c r="AC29" s="6">
        <f t="shared" si="1"/>
        <v>0.5333</v>
      </c>
      <c r="AD29" s="6">
        <f t="shared" si="1"/>
        <v>0.54</v>
      </c>
      <c r="AE29" s="6">
        <f t="shared" si="1"/>
        <v>0.4375</v>
      </c>
      <c r="AF29" s="6">
        <f t="shared" si="1"/>
        <v>0.42</v>
      </c>
      <c r="AG29" s="10">
        <f t="shared" si="0"/>
        <v>0.55068888888888878</v>
      </c>
    </row>
    <row r="30" spans="2:33" x14ac:dyDescent="0.25">
      <c r="B30" s="26">
        <v>23</v>
      </c>
      <c r="C30" s="23">
        <v>0.3674</v>
      </c>
      <c r="D30" s="23">
        <f>'[1]23'!$D$69</f>
        <v>0.6</v>
      </c>
      <c r="E30" s="23">
        <f>'[1]23'!$F$69</f>
        <v>0.85</v>
      </c>
      <c r="F30" s="23">
        <f>'[1]23'!$G$69</f>
        <v>1.72</v>
      </c>
      <c r="S30" s="2"/>
      <c r="T30" s="5" t="s">
        <v>29</v>
      </c>
      <c r="U30" s="6">
        <f>MIN(U23:U28)</f>
        <v>0.33329999999999999</v>
      </c>
      <c r="V30" s="6">
        <f t="shared" ref="V30:AF30" si="2">MIN(V23:V28)</f>
        <v>0.4</v>
      </c>
      <c r="W30" s="6">
        <f t="shared" si="2"/>
        <v>0.36670000000000003</v>
      </c>
      <c r="X30" s="6">
        <f t="shared" si="2"/>
        <v>0.3</v>
      </c>
      <c r="Y30" s="6">
        <f t="shared" si="2"/>
        <v>0.4</v>
      </c>
      <c r="Z30" s="6">
        <f t="shared" si="2"/>
        <v>0.4</v>
      </c>
      <c r="AA30" s="6">
        <f t="shared" si="2"/>
        <v>0.4</v>
      </c>
      <c r="AB30" s="6">
        <f t="shared" si="2"/>
        <v>0.33329999999999999</v>
      </c>
      <c r="AC30" s="6">
        <f t="shared" si="2"/>
        <v>0.36670000000000003</v>
      </c>
      <c r="AD30" s="6">
        <f t="shared" si="2"/>
        <v>0.36670000000000003</v>
      </c>
      <c r="AE30" s="6">
        <f t="shared" si="2"/>
        <v>0.33329999999999999</v>
      </c>
      <c r="AF30" s="6">
        <f t="shared" si="2"/>
        <v>0.35</v>
      </c>
      <c r="AG30" s="10">
        <f t="shared" si="0"/>
        <v>0.36249999999999999</v>
      </c>
    </row>
    <row r="31" spans="2:33" x14ac:dyDescent="0.25">
      <c r="B31" s="24">
        <v>24</v>
      </c>
      <c r="C31" s="25">
        <v>0.3674</v>
      </c>
      <c r="D31" s="25">
        <f>'[1]24'!$D$69</f>
        <v>0.6</v>
      </c>
      <c r="E31" s="25">
        <f>'[1]24'!$F$69</f>
        <v>0.85</v>
      </c>
      <c r="F31" s="25">
        <f>'[1]24'!$G$69</f>
        <v>1.77</v>
      </c>
      <c r="S31" s="2"/>
      <c r="T31" s="5" t="s">
        <v>26</v>
      </c>
      <c r="U31" s="6">
        <f>AVERAGE(U23:U28)</f>
        <v>0.44874999999999998</v>
      </c>
      <c r="V31" s="6">
        <f t="shared" ref="V31:AF31" si="3">AVERAGE(V23:V28)</f>
        <v>0.48818333333333336</v>
      </c>
      <c r="W31" s="6">
        <f t="shared" si="3"/>
        <v>0.44445000000000007</v>
      </c>
      <c r="X31" s="6">
        <f t="shared" si="3"/>
        <v>0.4300000000000001</v>
      </c>
      <c r="Y31" s="6">
        <f t="shared" si="3"/>
        <v>0.45278333333333332</v>
      </c>
      <c r="Z31" s="6">
        <f t="shared" si="3"/>
        <v>0.49443888888888887</v>
      </c>
      <c r="AA31" s="6">
        <f t="shared" si="3"/>
        <v>0.50222222222222224</v>
      </c>
      <c r="AB31" s="6">
        <f t="shared" si="3"/>
        <v>0.44026666666666664</v>
      </c>
      <c r="AC31" s="6">
        <f t="shared" si="3"/>
        <v>0.45221666666666671</v>
      </c>
      <c r="AD31" s="6">
        <f t="shared" si="3"/>
        <v>0.44625000000000004</v>
      </c>
      <c r="AE31" s="6">
        <f t="shared" si="3"/>
        <v>0.38541666666666669</v>
      </c>
      <c r="AF31" s="6">
        <f t="shared" si="3"/>
        <v>0.39500000000000002</v>
      </c>
      <c r="AG31" s="10">
        <f t="shared" si="0"/>
        <v>0.44833148148148155</v>
      </c>
    </row>
    <row r="32" spans="2:33" x14ac:dyDescent="0.25">
      <c r="B32" s="26">
        <v>25</v>
      </c>
      <c r="C32" s="23">
        <v>0.26040000000000002</v>
      </c>
      <c r="D32" s="23">
        <f>'[1]25'!$D$69</f>
        <v>0.8</v>
      </c>
      <c r="E32" s="23">
        <f>'[1]25'!$F$69</f>
        <v>1.05</v>
      </c>
      <c r="F32" s="23">
        <f>'[1]25'!$G$69</f>
        <v>1.72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0.26040000000000002</v>
      </c>
      <c r="D33" s="25">
        <f>'[1]26'!$D$69</f>
        <v>0.8</v>
      </c>
      <c r="E33" s="25">
        <f>'[1]26'!$F$69</f>
        <v>1.05</v>
      </c>
      <c r="F33" s="25">
        <f>'[1]26'!$G$69</f>
        <v>1.93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0.26040000000000002</v>
      </c>
      <c r="D34" s="23"/>
      <c r="E34" s="23">
        <f>'[1]27'!$F$68</f>
        <v>1.1499999999999999</v>
      </c>
      <c r="F34" s="23">
        <f>'[1]27'!$G$68</f>
        <v>1.69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0.26040000000000002</v>
      </c>
      <c r="D35" s="25">
        <f>'[1]28'!$D$69</f>
        <v>0.8</v>
      </c>
      <c r="E35" s="25">
        <f>'[1]28'!$F$68</f>
        <v>1.1499999999999999</v>
      </c>
      <c r="F35" s="25">
        <f>'[1]28'!$G$68</f>
        <v>1.67</v>
      </c>
      <c r="S35" s="2"/>
      <c r="T35" s="5" t="s">
        <v>27</v>
      </c>
      <c r="U35" s="6">
        <f t="shared" ref="U35:AF37" si="4">U29</f>
        <v>0.5625</v>
      </c>
      <c r="V35" s="6">
        <f t="shared" si="4"/>
        <v>0.58329999999999993</v>
      </c>
      <c r="W35" s="6">
        <f t="shared" si="4"/>
        <v>0.5</v>
      </c>
      <c r="X35" s="6">
        <f t="shared" si="4"/>
        <v>0.49000000000000005</v>
      </c>
      <c r="Y35" s="6">
        <f t="shared" si="4"/>
        <v>0.57499999999999996</v>
      </c>
      <c r="Z35" s="6">
        <f t="shared" si="4"/>
        <v>0.73333333333333339</v>
      </c>
      <c r="AA35" s="6">
        <f t="shared" si="4"/>
        <v>0.6333333333333333</v>
      </c>
      <c r="AB35" s="6">
        <f t="shared" si="4"/>
        <v>0.6</v>
      </c>
      <c r="AC35" s="6">
        <f t="shared" si="4"/>
        <v>0.5333</v>
      </c>
      <c r="AD35" s="6">
        <f t="shared" si="4"/>
        <v>0.54</v>
      </c>
      <c r="AE35" s="6">
        <f t="shared" si="4"/>
        <v>0.4375</v>
      </c>
      <c r="AF35" s="6">
        <f t="shared" si="4"/>
        <v>0.42</v>
      </c>
      <c r="AG35" s="4"/>
    </row>
    <row r="36" spans="2:33" x14ac:dyDescent="0.25">
      <c r="B36" s="26">
        <v>29</v>
      </c>
      <c r="C36" s="23">
        <v>0.26040000000000002</v>
      </c>
      <c r="D36" s="23"/>
      <c r="E36" s="23"/>
      <c r="F36" s="23">
        <f>'[1]29'!$G$68</f>
        <v>1.49</v>
      </c>
      <c r="S36" s="2"/>
      <c r="T36" s="5"/>
      <c r="U36" s="6">
        <f t="shared" si="4"/>
        <v>0.33329999999999999</v>
      </c>
      <c r="V36" s="6">
        <f t="shared" si="4"/>
        <v>0.4</v>
      </c>
      <c r="W36" s="6">
        <f t="shared" si="4"/>
        <v>0.36670000000000003</v>
      </c>
      <c r="X36" s="6">
        <f t="shared" si="4"/>
        <v>0.3</v>
      </c>
      <c r="Y36" s="6">
        <f t="shared" si="4"/>
        <v>0.4</v>
      </c>
      <c r="Z36" s="6">
        <f t="shared" si="4"/>
        <v>0.4</v>
      </c>
      <c r="AA36" s="6">
        <f t="shared" si="4"/>
        <v>0.4</v>
      </c>
      <c r="AB36" s="6">
        <f t="shared" si="4"/>
        <v>0.33329999999999999</v>
      </c>
      <c r="AC36" s="6">
        <f t="shared" si="4"/>
        <v>0.36670000000000003</v>
      </c>
      <c r="AD36" s="6">
        <f t="shared" si="4"/>
        <v>0.36670000000000003</v>
      </c>
      <c r="AE36" s="6">
        <f t="shared" si="4"/>
        <v>0.33329999999999999</v>
      </c>
      <c r="AF36" s="6">
        <f t="shared" si="4"/>
        <v>0.35</v>
      </c>
      <c r="AG36" s="4"/>
    </row>
    <row r="37" spans="2:33" x14ac:dyDescent="0.25">
      <c r="B37" s="24">
        <v>30</v>
      </c>
      <c r="C37" s="25">
        <v>0.26040000000000002</v>
      </c>
      <c r="D37" s="25"/>
      <c r="E37" s="25"/>
      <c r="F37" s="25">
        <f>'[1]30'!$G$68</f>
        <v>1.64</v>
      </c>
      <c r="S37" s="2"/>
      <c r="T37" s="7" t="str">
        <f>T31</f>
        <v>Promedio 2016 - 2021</v>
      </c>
      <c r="U37" s="11">
        <f t="shared" si="4"/>
        <v>0.44874999999999998</v>
      </c>
      <c r="V37" s="11">
        <f t="shared" si="4"/>
        <v>0.48818333333333336</v>
      </c>
      <c r="W37" s="11">
        <f t="shared" si="4"/>
        <v>0.44445000000000007</v>
      </c>
      <c r="X37" s="11">
        <f t="shared" si="4"/>
        <v>0.4300000000000001</v>
      </c>
      <c r="Y37" s="11">
        <f t="shared" si="4"/>
        <v>0.45278333333333332</v>
      </c>
      <c r="Z37" s="11">
        <f t="shared" si="4"/>
        <v>0.49443888888888887</v>
      </c>
      <c r="AA37" s="11">
        <f t="shared" si="4"/>
        <v>0.50222222222222224</v>
      </c>
      <c r="AB37" s="11">
        <f t="shared" si="4"/>
        <v>0.44026666666666664</v>
      </c>
      <c r="AC37" s="11">
        <f t="shared" si="4"/>
        <v>0.45221666666666671</v>
      </c>
      <c r="AD37" s="11">
        <f t="shared" si="4"/>
        <v>0.44625000000000004</v>
      </c>
      <c r="AE37" s="11">
        <f t="shared" si="4"/>
        <v>0.38541666666666669</v>
      </c>
      <c r="AF37" s="11">
        <f t="shared" si="4"/>
        <v>0.39500000000000002</v>
      </c>
      <c r="AG37" s="4"/>
    </row>
    <row r="38" spans="2:33" x14ac:dyDescent="0.25">
      <c r="B38" s="26">
        <v>31</v>
      </c>
      <c r="C38" s="23">
        <v>0.26040000000000002</v>
      </c>
      <c r="D38" s="23"/>
      <c r="E38" s="23"/>
      <c r="F38" s="23">
        <f>'[1]31'!$G$68</f>
        <v>1.65</v>
      </c>
      <c r="S38" s="2"/>
      <c r="T38" s="5">
        <v>2022</v>
      </c>
      <c r="U38" s="12">
        <f>AVERAGE(D8:D11)</f>
        <v>0.46250000000000002</v>
      </c>
      <c r="V38" s="12">
        <f>AVERAGE(D12:D15)</f>
        <v>0.57499999999999996</v>
      </c>
      <c r="W38" s="12">
        <f>AVERAGE(D16:D20)</f>
        <v>0.57000000000000006</v>
      </c>
      <c r="X38" s="12">
        <f>AVERAGE(D21:D24)</f>
        <v>0.625</v>
      </c>
      <c r="Y38" s="12">
        <f>AVERAGE(D25:D28)</f>
        <v>0.57999999999999996</v>
      </c>
      <c r="Z38" s="12">
        <f>AVERAGE(D29:D33)</f>
        <v>0.66999999999999993</v>
      </c>
      <c r="AA38" s="12">
        <f>AVERAGE(D34:D37)</f>
        <v>0.8</v>
      </c>
      <c r="AB38" s="12">
        <f>AVERAGE(D38:D41)</f>
        <v>0.80000000000000016</v>
      </c>
      <c r="AC38" s="12">
        <f>AVERAGE(D42:D45)</f>
        <v>0.8</v>
      </c>
      <c r="AD38" s="12">
        <f>AVERAGE(D46:D50)</f>
        <v>0.57000000000000006</v>
      </c>
      <c r="AE38" s="12">
        <f>AVERAGE(D51:D54)</f>
        <v>0.4375</v>
      </c>
      <c r="AF38" s="12">
        <f>AVERAGE(D55:D59)</f>
        <v>0.42599999999999999</v>
      </c>
      <c r="AG38" s="4"/>
    </row>
    <row r="39" spans="2:33" x14ac:dyDescent="0.25">
      <c r="B39" s="24">
        <v>32</v>
      </c>
      <c r="C39" s="25">
        <v>0.26040000000000002</v>
      </c>
      <c r="D39" s="25">
        <f>'[1]32'!$D$69</f>
        <v>0.8</v>
      </c>
      <c r="E39" s="25">
        <f>'[1]32'!$F$68</f>
        <v>1.25</v>
      </c>
      <c r="F39" s="25">
        <f>'[1]32'!$G$68</f>
        <v>1.65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0.26040000000000002</v>
      </c>
      <c r="D40" s="23">
        <f>'[1]33'!$D$69</f>
        <v>0.8</v>
      </c>
      <c r="E40" s="23">
        <f>'[1]33'!$F$68</f>
        <v>1.25</v>
      </c>
      <c r="F40" s="23">
        <f>'[1]33'!$G$68</f>
        <v>1.89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0.26040000000000002</v>
      </c>
      <c r="D41" s="25">
        <f>'[1]34'!$D$69</f>
        <v>0.8</v>
      </c>
      <c r="E41" s="25">
        <f>'[1]34'!$F$68</f>
        <v>1.25</v>
      </c>
      <c r="F41" s="25">
        <f>'[1]34'!$G$68</f>
        <v>1.89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0.26040000000000002</v>
      </c>
      <c r="D42" s="23">
        <f>'[1]35'!$D$69</f>
        <v>0.8</v>
      </c>
      <c r="E42" s="23">
        <f>'[1]35'!$F$68</f>
        <v>1.25</v>
      </c>
      <c r="F42" s="23">
        <f>'[1]35'!$G$68</f>
        <v>1.63</v>
      </c>
      <c r="S42" s="2"/>
      <c r="T42" s="3" t="s">
        <v>23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0.26040000000000002</v>
      </c>
      <c r="D43" s="25">
        <f>'[1]36'!$D$69</f>
        <v>0.8</v>
      </c>
      <c r="E43" s="25">
        <f>'[1]36'!$F$68</f>
        <v>1.05</v>
      </c>
      <c r="F43" s="25">
        <f>'[1]36'!$G$68</f>
        <v>1.63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0.26040000000000002</v>
      </c>
      <c r="D44" s="23">
        <f>'[1]37'!$D$69</f>
        <v>0.8</v>
      </c>
      <c r="E44" s="23">
        <f>'[1]37'!$F$68</f>
        <v>1.05</v>
      </c>
      <c r="F44" s="23">
        <f>'[1]37'!$G$68</f>
        <v>1.63</v>
      </c>
      <c r="S44" s="2"/>
      <c r="T44" s="5">
        <v>2016</v>
      </c>
      <c r="U44" s="6">
        <v>1.2514285714285713</v>
      </c>
      <c r="V44" s="6">
        <v>1.2173015873015873</v>
      </c>
      <c r="W44" s="6">
        <v>1.1761904761904762</v>
      </c>
      <c r="X44" s="6">
        <v>1.2696031746031746</v>
      </c>
      <c r="Y44" s="6">
        <v>1.2291865079365081</v>
      </c>
      <c r="Z44" s="9">
        <v>1.303968253968254</v>
      </c>
      <c r="AA44" s="6">
        <v>1.3023809523809524</v>
      </c>
      <c r="AB44" s="6">
        <v>1.2781349206349206</v>
      </c>
      <c r="AC44" s="6">
        <v>1.2955238095238095</v>
      </c>
      <c r="AD44" s="6">
        <v>1.2613492063492062</v>
      </c>
      <c r="AE44" s="6">
        <v>1.2803472222222223</v>
      </c>
      <c r="AF44" s="6">
        <v>1.222333333333333</v>
      </c>
      <c r="AG44" s="10">
        <f>AVERAGE(U44:AF44)</f>
        <v>1.2573123346560846</v>
      </c>
    </row>
    <row r="45" spans="2:33" x14ac:dyDescent="0.25">
      <c r="B45" s="24">
        <v>38</v>
      </c>
      <c r="C45" s="25">
        <v>0.26040000000000002</v>
      </c>
      <c r="D45" s="25">
        <f>'[1]38'!$D$69</f>
        <v>0.8</v>
      </c>
      <c r="E45" s="25">
        <f>'[1]38'!$F$68</f>
        <v>1.05</v>
      </c>
      <c r="F45" s="25">
        <f>'[1]38'!$G$68</f>
        <v>1.63</v>
      </c>
      <c r="S45" s="2"/>
      <c r="T45" s="5">
        <v>2017</v>
      </c>
      <c r="U45" s="6">
        <v>1.2691666666666668</v>
      </c>
      <c r="V45" s="6">
        <v>1.4947916666666665</v>
      </c>
      <c r="W45" s="6">
        <v>1.4426666666666668</v>
      </c>
      <c r="X45" s="6">
        <v>1.2747619047619045</v>
      </c>
      <c r="Y45" s="6">
        <v>1.3088194444444445</v>
      </c>
      <c r="Z45" s="9">
        <v>1.349472222222222</v>
      </c>
      <c r="AA45" s="6">
        <v>1.402152777777778</v>
      </c>
      <c r="AB45" s="6">
        <v>1.3776388888888891</v>
      </c>
      <c r="AC45" s="6">
        <v>1.3481944444444443</v>
      </c>
      <c r="AD45" s="6">
        <v>1.3730555555555557</v>
      </c>
      <c r="AE45" s="6">
        <v>1.3565833333333335</v>
      </c>
      <c r="AF45" s="6">
        <v>1.3179166666666668</v>
      </c>
      <c r="AG45" s="10">
        <f t="shared" ref="AG45:AG52" si="5">AVERAGE(U45:AF45)</f>
        <v>1.3596016865079363</v>
      </c>
    </row>
    <row r="46" spans="2:33" x14ac:dyDescent="0.25">
      <c r="B46" s="26">
        <v>39</v>
      </c>
      <c r="C46" s="23">
        <v>0.26040000000000002</v>
      </c>
      <c r="D46" s="23">
        <f>'[1]39'!$D$69</f>
        <v>0.7</v>
      </c>
      <c r="E46" s="23">
        <f>'[1]39'!$F$68</f>
        <v>1.05</v>
      </c>
      <c r="F46" s="23">
        <f>'[1]39'!$G$68</f>
        <v>1.67</v>
      </c>
      <c r="S46" s="2"/>
      <c r="T46" s="5">
        <v>2018</v>
      </c>
      <c r="U46" s="6">
        <v>1.5368459595959596</v>
      </c>
      <c r="V46" s="6">
        <v>1.5793333333333335</v>
      </c>
      <c r="W46" s="6">
        <v>1.5635894327894326</v>
      </c>
      <c r="X46" s="6">
        <v>1.5314583333333334</v>
      </c>
      <c r="Y46" s="6">
        <v>1.5444871794871795</v>
      </c>
      <c r="Z46" s="9">
        <v>1.5714848484848485</v>
      </c>
      <c r="AA46" s="6">
        <v>1.5806249999999999</v>
      </c>
      <c r="AB46" s="6">
        <v>1.6422071428571428</v>
      </c>
      <c r="AC46" s="6">
        <v>1.6038636363636365</v>
      </c>
      <c r="AD46" s="6">
        <v>1.5858787878787879</v>
      </c>
      <c r="AE46" s="6">
        <v>1.5544848484848486</v>
      </c>
      <c r="AF46" s="6">
        <v>1.5820454545454548</v>
      </c>
      <c r="AG46" s="10">
        <f t="shared" si="5"/>
        <v>1.5730253297628296</v>
      </c>
    </row>
    <row r="47" spans="2:33" x14ac:dyDescent="0.25">
      <c r="B47" s="24">
        <v>40</v>
      </c>
      <c r="C47" s="25">
        <v>0.26040000000000002</v>
      </c>
      <c r="D47" s="25">
        <f>'[1]40'!$D$69</f>
        <v>0.6</v>
      </c>
      <c r="E47" s="25">
        <f>'[1]40'!$F$68</f>
        <v>1.1499999999999999</v>
      </c>
      <c r="F47" s="25">
        <f>'[1]40'!$G$68</f>
        <v>1.67</v>
      </c>
      <c r="S47" s="2"/>
      <c r="T47" s="5">
        <v>2019</v>
      </c>
      <c r="U47" s="6">
        <v>1.6016856060606062</v>
      </c>
      <c r="V47" s="6">
        <v>1.6216666666666668</v>
      </c>
      <c r="W47" s="6">
        <v>1.6795833333333334</v>
      </c>
      <c r="X47" s="6">
        <v>1.6617744755244754</v>
      </c>
      <c r="Y47" s="6">
        <v>1.6258717948717947</v>
      </c>
      <c r="Z47" s="9">
        <v>1.6297916666666665</v>
      </c>
      <c r="AA47" s="6">
        <v>1.6397348484848484</v>
      </c>
      <c r="AB47" s="6">
        <v>1.6414000000000002</v>
      </c>
      <c r="AC47" s="6">
        <v>1.6447916666666667</v>
      </c>
      <c r="AD47" s="6">
        <v>1.6364747474747474</v>
      </c>
      <c r="AE47" s="6">
        <v>1.5097727272727273</v>
      </c>
      <c r="AF47" s="6">
        <v>1.5654545454545457</v>
      </c>
      <c r="AG47" s="10">
        <f t="shared" si="5"/>
        <v>1.6215001732064229</v>
      </c>
    </row>
    <row r="48" spans="2:33" x14ac:dyDescent="0.25">
      <c r="B48" s="26">
        <v>41</v>
      </c>
      <c r="C48" s="23">
        <v>0.26040000000000002</v>
      </c>
      <c r="D48" s="23">
        <f>'[1]41'!$D$69</f>
        <v>0.6</v>
      </c>
      <c r="E48" s="23">
        <f>'[1]41'!$F$68</f>
        <v>1.1499999999999999</v>
      </c>
      <c r="F48" s="23">
        <f>'[1]41'!$G$68</f>
        <v>2.2000000000000002</v>
      </c>
      <c r="S48" s="2"/>
      <c r="T48" s="5">
        <v>2020</v>
      </c>
      <c r="U48" s="6">
        <v>1.6800000000000002</v>
      </c>
      <c r="V48" s="6">
        <v>1.8260000000000001</v>
      </c>
      <c r="W48" s="6">
        <v>1.81</v>
      </c>
      <c r="X48" s="6">
        <v>1.6960000000000002</v>
      </c>
      <c r="Y48" s="6">
        <v>1.8325</v>
      </c>
      <c r="Z48" s="9">
        <v>1.9174999999999998</v>
      </c>
      <c r="AA48" s="6">
        <v>1.8660000000000001</v>
      </c>
      <c r="AB48" s="6">
        <v>1.8125</v>
      </c>
      <c r="AC48" s="6">
        <v>1.83</v>
      </c>
      <c r="AD48" s="6">
        <v>1.85</v>
      </c>
      <c r="AE48" s="6">
        <v>1.8350000000000002</v>
      </c>
      <c r="AF48" s="6">
        <v>1.7949999999999999</v>
      </c>
      <c r="AG48" s="10">
        <f t="shared" si="5"/>
        <v>1.8125416666666669</v>
      </c>
    </row>
    <row r="49" spans="2:33" x14ac:dyDescent="0.25">
      <c r="B49" s="24">
        <v>42</v>
      </c>
      <c r="C49" s="25">
        <v>0.26040000000000002</v>
      </c>
      <c r="D49" s="25">
        <f>'[1]42'!$D$69</f>
        <v>0.55000000000000004</v>
      </c>
      <c r="E49" s="25">
        <f>'[1]42'!$F$68</f>
        <v>1</v>
      </c>
      <c r="F49" s="25">
        <f>'[1]42'!$G$68</f>
        <v>1.97</v>
      </c>
      <c r="S49" s="2"/>
      <c r="T49" s="5">
        <v>2021</v>
      </c>
      <c r="U49" s="6">
        <v>1.875</v>
      </c>
      <c r="V49" s="6">
        <v>1.9175</v>
      </c>
      <c r="W49" s="6">
        <v>1.7150000000000001</v>
      </c>
      <c r="X49" s="6">
        <v>1.7280000000000002</v>
      </c>
      <c r="Y49" s="6">
        <v>1.69</v>
      </c>
      <c r="Z49" s="9">
        <v>1.6575</v>
      </c>
      <c r="AA49" s="6">
        <v>1.6859999999999999</v>
      </c>
      <c r="AB49" s="6">
        <v>1.5950000000000002</v>
      </c>
      <c r="AC49" s="6">
        <v>1.6659999999999999</v>
      </c>
      <c r="AD49" s="6">
        <v>1.5725</v>
      </c>
      <c r="AE49" s="6">
        <v>1.6524999999999999</v>
      </c>
      <c r="AF49" s="6">
        <v>1.748</v>
      </c>
      <c r="AG49" s="10">
        <f t="shared" si="5"/>
        <v>1.7085833333333336</v>
      </c>
    </row>
    <row r="50" spans="2:33" x14ac:dyDescent="0.25">
      <c r="B50" s="26">
        <v>43</v>
      </c>
      <c r="C50" s="23">
        <v>0.26040000000000002</v>
      </c>
      <c r="D50" s="23">
        <f>'[1]43'!$D$69</f>
        <v>0.4</v>
      </c>
      <c r="E50" s="23">
        <f>'[1]43'!$F$68</f>
        <v>1</v>
      </c>
      <c r="F50" s="23">
        <f>'[1]43'!$G$68</f>
        <v>1.73</v>
      </c>
      <c r="S50" s="2"/>
      <c r="T50" s="5" t="s">
        <v>28</v>
      </c>
      <c r="U50" s="6">
        <f>MAX(U44:U49)</f>
        <v>1.875</v>
      </c>
      <c r="V50" s="6">
        <f>MAX(V44:V49)</f>
        <v>1.9175</v>
      </c>
      <c r="W50" s="6">
        <f>MAX(W44:W49)</f>
        <v>1.81</v>
      </c>
      <c r="X50" s="6">
        <f t="shared" ref="X50:AF50" si="6">MAX(X44:X49)</f>
        <v>1.7280000000000002</v>
      </c>
      <c r="Y50" s="6">
        <f t="shared" si="6"/>
        <v>1.8325</v>
      </c>
      <c r="Z50" s="6">
        <f t="shared" si="6"/>
        <v>1.9174999999999998</v>
      </c>
      <c r="AA50" s="6">
        <f t="shared" si="6"/>
        <v>1.8660000000000001</v>
      </c>
      <c r="AB50" s="6">
        <f t="shared" si="6"/>
        <v>1.8125</v>
      </c>
      <c r="AC50" s="6">
        <f t="shared" si="6"/>
        <v>1.83</v>
      </c>
      <c r="AD50" s="6">
        <f t="shared" si="6"/>
        <v>1.85</v>
      </c>
      <c r="AE50" s="6">
        <f t="shared" si="6"/>
        <v>1.8350000000000002</v>
      </c>
      <c r="AF50" s="6">
        <f t="shared" si="6"/>
        <v>1.7949999999999999</v>
      </c>
      <c r="AG50" s="10">
        <f t="shared" si="5"/>
        <v>1.8390833333333336</v>
      </c>
    </row>
    <row r="51" spans="2:33" x14ac:dyDescent="0.25">
      <c r="B51" s="24">
        <v>44</v>
      </c>
      <c r="C51" s="25">
        <v>0.3674</v>
      </c>
      <c r="D51" s="25">
        <f>'[1]44'!$D$69</f>
        <v>0.45</v>
      </c>
      <c r="E51" s="25">
        <f>'[1]44'!$F$68</f>
        <v>1</v>
      </c>
      <c r="F51" s="25">
        <f>'[1]44'!$G$68</f>
        <v>1.73</v>
      </c>
      <c r="S51" s="2"/>
      <c r="T51" s="5" t="s">
        <v>29</v>
      </c>
      <c r="U51" s="6">
        <f>MIN(U44:U49)</f>
        <v>1.2514285714285713</v>
      </c>
      <c r="V51" s="6">
        <f t="shared" ref="V51:AF51" si="7">MIN(V44:V49)</f>
        <v>1.2173015873015873</v>
      </c>
      <c r="W51" s="6">
        <f t="shared" si="7"/>
        <v>1.1761904761904762</v>
      </c>
      <c r="X51" s="6">
        <f t="shared" si="7"/>
        <v>1.2696031746031746</v>
      </c>
      <c r="Y51" s="6">
        <f t="shared" si="7"/>
        <v>1.2291865079365081</v>
      </c>
      <c r="Z51" s="6">
        <f t="shared" si="7"/>
        <v>1.303968253968254</v>
      </c>
      <c r="AA51" s="6">
        <f t="shared" si="7"/>
        <v>1.3023809523809524</v>
      </c>
      <c r="AB51" s="6">
        <f t="shared" si="7"/>
        <v>1.2781349206349206</v>
      </c>
      <c r="AC51" s="6">
        <f t="shared" si="7"/>
        <v>1.2955238095238095</v>
      </c>
      <c r="AD51" s="6">
        <f t="shared" si="7"/>
        <v>1.2613492063492062</v>
      </c>
      <c r="AE51" s="6">
        <f t="shared" si="7"/>
        <v>1.2803472222222223</v>
      </c>
      <c r="AF51" s="6">
        <f t="shared" si="7"/>
        <v>1.222333333333333</v>
      </c>
      <c r="AG51" s="10">
        <f t="shared" si="5"/>
        <v>1.2573123346560846</v>
      </c>
    </row>
    <row r="52" spans="2:33" x14ac:dyDescent="0.25">
      <c r="B52" s="26">
        <v>45</v>
      </c>
      <c r="C52" s="23">
        <v>0.3674</v>
      </c>
      <c r="D52" s="23">
        <f>'[1]45'!$D$69</f>
        <v>0.45</v>
      </c>
      <c r="E52" s="23">
        <f>'[1]45'!$F$68</f>
        <v>1</v>
      </c>
      <c r="F52" s="23">
        <f>'[1]45'!$G$68</f>
        <v>1.73</v>
      </c>
      <c r="S52" s="2"/>
      <c r="T52" s="5" t="s">
        <v>26</v>
      </c>
      <c r="U52" s="6">
        <f>AVERAGE(U44:U49)</f>
        <v>1.5356878006253005</v>
      </c>
      <c r="V52" s="6">
        <f t="shared" ref="V52:AF52" si="8">AVERAGE(V44:V49)</f>
        <v>1.6094322089947093</v>
      </c>
      <c r="W52" s="6">
        <f t="shared" si="8"/>
        <v>1.564504984829985</v>
      </c>
      <c r="X52" s="6">
        <f t="shared" si="8"/>
        <v>1.5269329813704813</v>
      </c>
      <c r="Y52" s="6">
        <f t="shared" si="8"/>
        <v>1.5384774877899876</v>
      </c>
      <c r="Z52" s="6">
        <f t="shared" si="8"/>
        <v>1.5716194985569985</v>
      </c>
      <c r="AA52" s="6">
        <f t="shared" si="8"/>
        <v>1.5794822631072634</v>
      </c>
      <c r="AB52" s="6">
        <f t="shared" si="8"/>
        <v>1.5578134920634923</v>
      </c>
      <c r="AC52" s="6">
        <f t="shared" si="8"/>
        <v>1.5647289261664261</v>
      </c>
      <c r="AD52" s="6">
        <f t="shared" si="8"/>
        <v>1.5465430495430494</v>
      </c>
      <c r="AE52" s="6">
        <f t="shared" si="8"/>
        <v>1.531448021885522</v>
      </c>
      <c r="AF52" s="6">
        <f t="shared" si="8"/>
        <v>1.5384583333333335</v>
      </c>
      <c r="AG52" s="10">
        <f t="shared" si="5"/>
        <v>1.555427420688879</v>
      </c>
    </row>
    <row r="53" spans="2:33" x14ac:dyDescent="0.25">
      <c r="B53" s="24">
        <v>46</v>
      </c>
      <c r="C53" s="25">
        <v>0.3674</v>
      </c>
      <c r="D53" s="25">
        <f>'[1]46'!$D$69</f>
        <v>0.45</v>
      </c>
      <c r="E53" s="25">
        <f>'[1]46'!$F$68</f>
        <v>1</v>
      </c>
      <c r="F53" s="25">
        <f>'[1]46'!$G$68</f>
        <v>1.87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0.3674</v>
      </c>
      <c r="D54" s="23">
        <f>'[1]47'!$D$69</f>
        <v>0.4</v>
      </c>
      <c r="E54" s="23">
        <f>'[1]47'!$F$68</f>
        <v>1</v>
      </c>
      <c r="F54" s="23">
        <f>'[1]47'!$G$68</f>
        <v>1.37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0.3674</v>
      </c>
      <c r="D55" s="25">
        <f>'[1]48'!$D$69</f>
        <v>0.45</v>
      </c>
      <c r="E55" s="25">
        <f>'[1]48'!$F$68</f>
        <v>1</v>
      </c>
      <c r="F55" s="25">
        <f>'[1]48'!$G$68</f>
        <v>1.4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0.3674</v>
      </c>
      <c r="D56" s="23">
        <f>'[1]49'!$D$69</f>
        <v>0.45</v>
      </c>
      <c r="E56" s="23">
        <f>'[1]49'!$F$68</f>
        <v>1</v>
      </c>
      <c r="F56" s="23">
        <f>'[1]49'!$G$68</f>
        <v>1.07</v>
      </c>
      <c r="S56" s="2"/>
      <c r="T56" s="5" t="s">
        <v>27</v>
      </c>
      <c r="U56" s="6">
        <f t="shared" ref="U56:AF58" si="9">U50</f>
        <v>1.875</v>
      </c>
      <c r="V56" s="6">
        <f t="shared" si="9"/>
        <v>1.9175</v>
      </c>
      <c r="W56" s="6">
        <f t="shared" si="9"/>
        <v>1.81</v>
      </c>
      <c r="X56" s="6">
        <f t="shared" si="9"/>
        <v>1.7280000000000002</v>
      </c>
      <c r="Y56" s="6">
        <f t="shared" si="9"/>
        <v>1.8325</v>
      </c>
      <c r="Z56" s="6">
        <f t="shared" si="9"/>
        <v>1.9174999999999998</v>
      </c>
      <c r="AA56" s="6">
        <f t="shared" si="9"/>
        <v>1.8660000000000001</v>
      </c>
      <c r="AB56" s="6">
        <f t="shared" si="9"/>
        <v>1.8125</v>
      </c>
      <c r="AC56" s="6">
        <f t="shared" si="9"/>
        <v>1.83</v>
      </c>
      <c r="AD56" s="6">
        <f t="shared" si="9"/>
        <v>1.85</v>
      </c>
      <c r="AE56" s="6">
        <f t="shared" si="9"/>
        <v>1.8350000000000002</v>
      </c>
      <c r="AF56" s="6">
        <f t="shared" si="9"/>
        <v>1.7949999999999999</v>
      </c>
      <c r="AG56" s="4"/>
    </row>
    <row r="57" spans="2:33" x14ac:dyDescent="0.25">
      <c r="B57" s="24">
        <v>50</v>
      </c>
      <c r="C57" s="25">
        <v>0.3674</v>
      </c>
      <c r="D57" s="25">
        <f>'[1]50'!$D$69</f>
        <v>0.4</v>
      </c>
      <c r="E57" s="25">
        <f>'[1]50'!$F$68</f>
        <v>0.95</v>
      </c>
      <c r="F57" s="25">
        <f>'[1]50'!$G$68</f>
        <v>1.06</v>
      </c>
      <c r="S57" s="2"/>
      <c r="T57" s="5"/>
      <c r="U57" s="6">
        <f t="shared" si="9"/>
        <v>1.2514285714285713</v>
      </c>
      <c r="V57" s="6">
        <f t="shared" si="9"/>
        <v>1.2173015873015873</v>
      </c>
      <c r="W57" s="6">
        <f t="shared" si="9"/>
        <v>1.1761904761904762</v>
      </c>
      <c r="X57" s="6">
        <f t="shared" si="9"/>
        <v>1.2696031746031746</v>
      </c>
      <c r="Y57" s="6">
        <f t="shared" si="9"/>
        <v>1.2291865079365081</v>
      </c>
      <c r="Z57" s="6">
        <f t="shared" si="9"/>
        <v>1.303968253968254</v>
      </c>
      <c r="AA57" s="6">
        <f t="shared" si="9"/>
        <v>1.3023809523809524</v>
      </c>
      <c r="AB57" s="6">
        <f t="shared" si="9"/>
        <v>1.2781349206349206</v>
      </c>
      <c r="AC57" s="6">
        <f t="shared" si="9"/>
        <v>1.2955238095238095</v>
      </c>
      <c r="AD57" s="6">
        <f t="shared" si="9"/>
        <v>1.2613492063492062</v>
      </c>
      <c r="AE57" s="6">
        <f t="shared" si="9"/>
        <v>1.2803472222222223</v>
      </c>
      <c r="AF57" s="6">
        <f t="shared" si="9"/>
        <v>1.222333333333333</v>
      </c>
      <c r="AG57" s="4"/>
    </row>
    <row r="58" spans="2:33" x14ac:dyDescent="0.25">
      <c r="B58" s="26">
        <v>51</v>
      </c>
      <c r="C58" s="23">
        <v>0.3674</v>
      </c>
      <c r="D58" s="23">
        <f>'[1]51'!$D$69</f>
        <v>0.43</v>
      </c>
      <c r="E58" s="23">
        <f>'[1]51'!$F$68</f>
        <v>0.95</v>
      </c>
      <c r="F58" s="23">
        <f>'[1]51'!$G$68</f>
        <v>1.36</v>
      </c>
      <c r="S58" s="2"/>
      <c r="T58" s="7" t="str">
        <f>T52</f>
        <v>Promedio 2016 - 2021</v>
      </c>
      <c r="U58" s="11">
        <f t="shared" si="9"/>
        <v>1.5356878006253005</v>
      </c>
      <c r="V58" s="11">
        <f t="shared" si="9"/>
        <v>1.6094322089947093</v>
      </c>
      <c r="W58" s="11">
        <f t="shared" si="9"/>
        <v>1.564504984829985</v>
      </c>
      <c r="X58" s="11">
        <f t="shared" si="9"/>
        <v>1.5269329813704813</v>
      </c>
      <c r="Y58" s="11">
        <f t="shared" si="9"/>
        <v>1.5384774877899876</v>
      </c>
      <c r="Z58" s="11">
        <f t="shared" si="9"/>
        <v>1.5716194985569985</v>
      </c>
      <c r="AA58" s="11">
        <f t="shared" si="9"/>
        <v>1.5794822631072634</v>
      </c>
      <c r="AB58" s="11">
        <f t="shared" si="9"/>
        <v>1.5578134920634923</v>
      </c>
      <c r="AC58" s="11">
        <f t="shared" si="9"/>
        <v>1.5647289261664261</v>
      </c>
      <c r="AD58" s="11">
        <f t="shared" si="9"/>
        <v>1.5465430495430494</v>
      </c>
      <c r="AE58" s="11">
        <f t="shared" si="9"/>
        <v>1.531448021885522</v>
      </c>
      <c r="AF58" s="11">
        <f t="shared" si="9"/>
        <v>1.5384583333333335</v>
      </c>
      <c r="AG58" s="4"/>
    </row>
    <row r="59" spans="2:33" x14ac:dyDescent="0.25">
      <c r="B59" s="24">
        <v>52</v>
      </c>
      <c r="C59" s="25">
        <v>0.3674</v>
      </c>
      <c r="D59" s="25">
        <f>'[1]52'!$D$69</f>
        <v>0.4</v>
      </c>
      <c r="E59" s="25">
        <f>'[1]52'!$F$68</f>
        <v>0.95</v>
      </c>
      <c r="F59" s="25">
        <f>'[1]52'!$G$68</f>
        <v>1.36</v>
      </c>
      <c r="S59" s="2"/>
      <c r="T59" s="5">
        <v>2022</v>
      </c>
      <c r="U59" s="12">
        <f>AVERAGE(F8:F11)</f>
        <v>1.7124999999999999</v>
      </c>
      <c r="V59" s="12">
        <f>AVERAGE(F12:F15)</f>
        <v>1.73</v>
      </c>
      <c r="W59" s="12">
        <f>AVERAGE(F16:F20)</f>
        <v>1.78</v>
      </c>
      <c r="X59" s="12">
        <f>AVERAGE(F21:F24)</f>
        <v>1.77</v>
      </c>
      <c r="Y59" s="12">
        <f>AVERAGE(F25:F28)</f>
        <v>1.7274999999999998</v>
      </c>
      <c r="Z59" s="12">
        <f>AVERAGE(F29:F33)</f>
        <v>1.7740000000000002</v>
      </c>
      <c r="AA59" s="12">
        <f>AVERAGE(F34:F37)</f>
        <v>1.6224999999999998</v>
      </c>
      <c r="AB59" s="12">
        <f>AVERAGE(F38:F41)</f>
        <v>1.7699999999999998</v>
      </c>
      <c r="AC59" s="12">
        <f>AVERAGE(F42:F45)</f>
        <v>1.63</v>
      </c>
      <c r="AD59" s="12">
        <f>AVERAGE(F46:F50)</f>
        <v>1.8480000000000001</v>
      </c>
      <c r="AE59" s="12">
        <f>AVERAGE(F51:F54)</f>
        <v>1.675</v>
      </c>
      <c r="AF59" s="12">
        <f>AVERAGE(F55:F59)</f>
        <v>1.25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37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8">
        <f>(D8-C8)/C8</f>
        <v>0.22482308111050628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35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8">
        <f>(D9-C9)/C9</f>
        <v>0.22482308111050628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8">
        <f t="shared" ref="T67:T71" si="10">(D10-C10)/C10</f>
        <v>0.22482308111050628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8">
        <f t="shared" si="10"/>
        <v>0.36091453456722916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8">
        <f t="shared" si="10"/>
        <v>0.63309744148067493</v>
      </c>
    </row>
    <row r="70" spans="2:32" x14ac:dyDescent="0.25">
      <c r="T70" s="38">
        <f t="shared" si="10"/>
        <v>0.63309744148067493</v>
      </c>
    </row>
    <row r="71" spans="2:32" x14ac:dyDescent="0.25">
      <c r="T71" s="38">
        <f t="shared" si="10"/>
        <v>0.63309744148067493</v>
      </c>
    </row>
    <row r="72" spans="2:32" x14ac:dyDescent="0.25">
      <c r="T72" s="38">
        <f>(D15-C15)/C15</f>
        <v>0.36091453456722916</v>
      </c>
    </row>
    <row r="73" spans="2:32" x14ac:dyDescent="0.25">
      <c r="T73" s="38">
        <f t="shared" ref="T73:T117" si="11">(D16-C16)/C16</f>
        <v>0.36091453456722916</v>
      </c>
    </row>
    <row r="74" spans="2:32" x14ac:dyDescent="0.25">
      <c r="T74" s="38">
        <f t="shared" si="11"/>
        <v>0.63309744148067493</v>
      </c>
    </row>
    <row r="75" spans="2:32" x14ac:dyDescent="0.25">
      <c r="T75" s="38">
        <f t="shared" si="11"/>
        <v>0.49700598802395218</v>
      </c>
    </row>
    <row r="76" spans="2:32" x14ac:dyDescent="0.25">
      <c r="T76" s="38">
        <f t="shared" si="11"/>
        <v>0.63309744148067493</v>
      </c>
    </row>
    <row r="77" spans="2:32" x14ac:dyDescent="0.25">
      <c r="T77" s="38">
        <f t="shared" si="11"/>
        <v>0.63309744148067493</v>
      </c>
    </row>
    <row r="78" spans="2:32" x14ac:dyDescent="0.25">
      <c r="T78" s="38">
        <f t="shared" si="11"/>
        <v>0.63309744148067493</v>
      </c>
    </row>
    <row r="79" spans="2:32" x14ac:dyDescent="0.25">
      <c r="T79" s="38">
        <f t="shared" si="11"/>
        <v>0.63309744148067493</v>
      </c>
    </row>
    <row r="80" spans="2:32" x14ac:dyDescent="0.25">
      <c r="T80" s="38">
        <f t="shared" si="11"/>
        <v>0.76918889493739795</v>
      </c>
    </row>
    <row r="81" spans="20:20" x14ac:dyDescent="0.25">
      <c r="T81" s="38">
        <f t="shared" si="11"/>
        <v>0.76918889493739795</v>
      </c>
    </row>
    <row r="82" spans="20:20" x14ac:dyDescent="0.25">
      <c r="T82" s="38">
        <f t="shared" si="11"/>
        <v>0.76918889493739795</v>
      </c>
    </row>
    <row r="83" spans="20:20" x14ac:dyDescent="0.25">
      <c r="T83" s="38">
        <f t="shared" si="11"/>
        <v>0.36091453456722916</v>
      </c>
    </row>
    <row r="84" spans="20:20" x14ac:dyDescent="0.25">
      <c r="T84" s="38">
        <f t="shared" si="11"/>
        <v>0.55144256940664116</v>
      </c>
    </row>
    <row r="85" spans="20:20" x14ac:dyDescent="0.25">
      <c r="T85" s="38">
        <f t="shared" si="11"/>
        <v>0.63309744148067493</v>
      </c>
    </row>
    <row r="86" spans="20:20" x14ac:dyDescent="0.25">
      <c r="T86" s="38">
        <f t="shared" si="11"/>
        <v>0.49700598802395218</v>
      </c>
    </row>
    <row r="87" spans="20:20" x14ac:dyDescent="0.25">
      <c r="T87" s="38">
        <f t="shared" si="11"/>
        <v>0.63309744148067493</v>
      </c>
    </row>
    <row r="88" spans="20:20" x14ac:dyDescent="0.25">
      <c r="T88" s="38">
        <f t="shared" si="11"/>
        <v>0.63309744148067493</v>
      </c>
    </row>
    <row r="89" spans="20:20" x14ac:dyDescent="0.25">
      <c r="T89" s="38">
        <f t="shared" si="11"/>
        <v>2.0721966205837177</v>
      </c>
    </row>
    <row r="90" spans="20:20" x14ac:dyDescent="0.25">
      <c r="T90" s="38">
        <f t="shared" si="11"/>
        <v>2.0721966205837177</v>
      </c>
    </row>
    <row r="91" spans="20:20" x14ac:dyDescent="0.25">
      <c r="T91" s="38">
        <f t="shared" si="11"/>
        <v>-1</v>
      </c>
    </row>
    <row r="92" spans="20:20" x14ac:dyDescent="0.25">
      <c r="T92" s="38">
        <f t="shared" si="11"/>
        <v>2.0721966205837177</v>
      </c>
    </row>
    <row r="93" spans="20:20" x14ac:dyDescent="0.25">
      <c r="T93" s="38">
        <f t="shared" si="11"/>
        <v>-1</v>
      </c>
    </row>
    <row r="94" spans="20:20" x14ac:dyDescent="0.25">
      <c r="T94" s="38">
        <f t="shared" si="11"/>
        <v>-1</v>
      </c>
    </row>
    <row r="95" spans="20:20" x14ac:dyDescent="0.25">
      <c r="T95" s="38">
        <f t="shared" si="11"/>
        <v>-1</v>
      </c>
    </row>
    <row r="96" spans="20:20" x14ac:dyDescent="0.25">
      <c r="T96" s="38">
        <f t="shared" si="11"/>
        <v>2.0721966205837177</v>
      </c>
    </row>
    <row r="97" spans="20:20" x14ac:dyDescent="0.25">
      <c r="T97" s="38">
        <f t="shared" si="11"/>
        <v>2.0721966205837177</v>
      </c>
    </row>
    <row r="98" spans="20:20" x14ac:dyDescent="0.25">
      <c r="T98" s="38">
        <f t="shared" si="11"/>
        <v>2.0721966205837177</v>
      </c>
    </row>
    <row r="99" spans="20:20" x14ac:dyDescent="0.25">
      <c r="T99" s="38">
        <f t="shared" si="11"/>
        <v>2.0721966205837177</v>
      </c>
    </row>
    <row r="100" spans="20:20" x14ac:dyDescent="0.25">
      <c r="T100" s="38">
        <f t="shared" si="11"/>
        <v>2.0721966205837177</v>
      </c>
    </row>
    <row r="101" spans="20:20" x14ac:dyDescent="0.25">
      <c r="T101" s="38">
        <f t="shared" si="11"/>
        <v>2.0721966205837177</v>
      </c>
    </row>
    <row r="102" spans="20:20" x14ac:dyDescent="0.25">
      <c r="T102" s="38">
        <f t="shared" si="11"/>
        <v>2.0721966205837177</v>
      </c>
    </row>
    <row r="103" spans="20:20" x14ac:dyDescent="0.25">
      <c r="T103" s="38">
        <f t="shared" si="11"/>
        <v>1.6881720430107523</v>
      </c>
    </row>
    <row r="104" spans="20:20" x14ac:dyDescent="0.25">
      <c r="T104" s="38">
        <f t="shared" si="11"/>
        <v>1.3041474654377878</v>
      </c>
    </row>
    <row r="105" spans="20:20" x14ac:dyDescent="0.25">
      <c r="T105" s="38">
        <f t="shared" si="11"/>
        <v>1.3041474654377878</v>
      </c>
    </row>
    <row r="106" spans="20:20" x14ac:dyDescent="0.25">
      <c r="T106" s="38">
        <f t="shared" si="11"/>
        <v>1.1121351766513057</v>
      </c>
    </row>
    <row r="107" spans="20:20" x14ac:dyDescent="0.25">
      <c r="T107" s="38">
        <f t="shared" si="11"/>
        <v>0.53609831029185862</v>
      </c>
    </row>
    <row r="108" spans="20:20" x14ac:dyDescent="0.25">
      <c r="T108" s="38">
        <f t="shared" si="11"/>
        <v>0.22482308111050628</v>
      </c>
    </row>
    <row r="109" spans="20:20" x14ac:dyDescent="0.25">
      <c r="T109" s="38">
        <f t="shared" si="11"/>
        <v>0.22482308111050628</v>
      </c>
    </row>
    <row r="110" spans="20:20" x14ac:dyDescent="0.25">
      <c r="T110" s="38">
        <f t="shared" si="11"/>
        <v>0.22482308111050628</v>
      </c>
    </row>
    <row r="111" spans="20:20" x14ac:dyDescent="0.25">
      <c r="T111" s="38">
        <f t="shared" si="11"/>
        <v>8.8731627653783396E-2</v>
      </c>
    </row>
    <row r="112" spans="20:20" x14ac:dyDescent="0.25">
      <c r="T112" s="38">
        <f t="shared" si="11"/>
        <v>0.22482308111050628</v>
      </c>
    </row>
    <row r="113" spans="20:20" x14ac:dyDescent="0.25">
      <c r="T113" s="38">
        <f t="shared" si="11"/>
        <v>0.22482308111050628</v>
      </c>
    </row>
    <row r="114" spans="20:20" x14ac:dyDescent="0.25">
      <c r="T114" s="38">
        <f t="shared" si="11"/>
        <v>8.8731627653783396E-2</v>
      </c>
    </row>
    <row r="115" spans="20:20" x14ac:dyDescent="0.25">
      <c r="T115" s="38">
        <f t="shared" si="11"/>
        <v>0.17038649972781705</v>
      </c>
    </row>
    <row r="116" spans="20:20" x14ac:dyDescent="0.25">
      <c r="T116" s="38">
        <f t="shared" si="11"/>
        <v>8.8731627653783396E-2</v>
      </c>
    </row>
    <row r="117" spans="20:20" x14ac:dyDescent="0.25">
      <c r="T117" s="35" t="e">
        <f t="shared" si="11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Acelga amarilla</vt:lpstr>
      <vt:lpstr>Acelga verde</vt:lpstr>
      <vt:lpstr>'Acelga amarilla'!Área_de_impresión</vt:lpstr>
      <vt:lpstr>'Acelga verde'!Área_de_impresión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2020-08-04T10:30:23Z</cp:lastPrinted>
  <dcterms:created xsi:type="dcterms:W3CDTF">2020-02-25T07:23:09Z</dcterms:created>
  <dcterms:modified xsi:type="dcterms:W3CDTF">2023-01-03T09:26:19Z</dcterms:modified>
</cp:coreProperties>
</file>