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650"/>
  </bookViews>
  <sheets>
    <sheet name="Acelga amarilla" sheetId="4" r:id="rId1"/>
    <sheet name="Acelga verde" sheetId="5" r:id="rId2"/>
  </sheets>
  <externalReferences>
    <externalReference r:id="rId3"/>
  </externalReferences>
  <definedNames>
    <definedName name="_xlnm.Print_Area" localSheetId="0">'Acelga amarilla'!$A$1:$N$68</definedName>
    <definedName name="_xlnm.Print_Area" localSheetId="1">'Acelga verde'!$A$1:$N$68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4" l="1"/>
  <c r="E60" i="4"/>
  <c r="D60" i="4"/>
  <c r="F60" i="5"/>
  <c r="E60" i="5"/>
  <c r="D60" i="5"/>
  <c r="F59" i="5" l="1"/>
  <c r="E59" i="5"/>
  <c r="D59" i="5"/>
  <c r="F59" i="4"/>
  <c r="E59" i="4"/>
  <c r="D59" i="4"/>
  <c r="F58" i="5" l="1"/>
  <c r="E58" i="5"/>
  <c r="D58" i="5"/>
  <c r="F58" i="4"/>
  <c r="E58" i="4"/>
  <c r="D58" i="4"/>
  <c r="F57" i="5" l="1"/>
  <c r="E57" i="5"/>
  <c r="D57" i="5"/>
  <c r="F57" i="4"/>
  <c r="E57" i="4"/>
  <c r="D57" i="4"/>
  <c r="F56" i="5" l="1"/>
  <c r="AF59" i="5" s="1"/>
  <c r="E56" i="5"/>
  <c r="D56" i="5"/>
  <c r="F56" i="4"/>
  <c r="AF59" i="4" s="1"/>
  <c r="E56" i="4"/>
  <c r="D56" i="4"/>
  <c r="AF38" i="5" l="1"/>
  <c r="AF38" i="4"/>
  <c r="F55" i="4"/>
  <c r="E55" i="4"/>
  <c r="D55" i="4"/>
  <c r="F55" i="5"/>
  <c r="E55" i="5"/>
  <c r="D55" i="5"/>
  <c r="F54" i="5" l="1"/>
  <c r="E54" i="5"/>
  <c r="D54" i="5"/>
  <c r="F54" i="4"/>
  <c r="E54" i="4"/>
  <c r="D54" i="4"/>
  <c r="F53" i="5" l="1"/>
  <c r="E53" i="5"/>
  <c r="D53" i="5"/>
  <c r="F53" i="4"/>
  <c r="E53" i="4"/>
  <c r="D53" i="4"/>
  <c r="F52" i="5" l="1"/>
  <c r="AE59" i="5" s="1"/>
  <c r="E52" i="5"/>
  <c r="D52" i="5"/>
  <c r="F52" i="4"/>
  <c r="AE59" i="4" s="1"/>
  <c r="E52" i="4"/>
  <c r="D52" i="4"/>
  <c r="AE38" i="4" l="1"/>
  <c r="AE38" i="5"/>
  <c r="F51" i="5"/>
  <c r="E51" i="5"/>
  <c r="D51" i="5"/>
  <c r="F51" i="4"/>
  <c r="E51" i="4"/>
  <c r="D51" i="4"/>
  <c r="F50" i="5" l="1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F35" i="5"/>
  <c r="E35" i="5"/>
  <c r="D35" i="5"/>
  <c r="F34" i="5"/>
  <c r="E34" i="5"/>
  <c r="F33" i="5"/>
  <c r="E33" i="5"/>
  <c r="D33" i="5"/>
  <c r="F32" i="5"/>
  <c r="E32" i="5"/>
  <c r="D32" i="5"/>
  <c r="F31" i="5"/>
  <c r="E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F21" i="5"/>
  <c r="E21" i="5"/>
  <c r="D21" i="5"/>
  <c r="F20" i="5"/>
  <c r="E20" i="5"/>
  <c r="D20" i="5"/>
  <c r="F19" i="5"/>
  <c r="E19" i="5"/>
  <c r="D19" i="5"/>
  <c r="F18" i="5"/>
  <c r="E18" i="5"/>
  <c r="D18" i="5"/>
  <c r="F17" i="5"/>
  <c r="E17" i="5"/>
  <c r="D17" i="5"/>
  <c r="F16" i="5"/>
  <c r="E16" i="5"/>
  <c r="D16" i="5"/>
  <c r="F15" i="5"/>
  <c r="E15" i="5"/>
  <c r="D15" i="5"/>
  <c r="F14" i="5"/>
  <c r="E14" i="5"/>
  <c r="D14" i="5"/>
  <c r="F13" i="5"/>
  <c r="E13" i="5"/>
  <c r="D13" i="5"/>
  <c r="F12" i="5"/>
  <c r="E12" i="5"/>
  <c r="D12" i="5"/>
  <c r="F11" i="5"/>
  <c r="E11" i="5"/>
  <c r="D11" i="5"/>
  <c r="F10" i="5"/>
  <c r="E10" i="5"/>
  <c r="D10" i="5"/>
  <c r="F9" i="5"/>
  <c r="E9" i="5"/>
  <c r="D9" i="5"/>
  <c r="F8" i="5"/>
  <c r="E8" i="5"/>
  <c r="D8" i="5"/>
  <c r="AD59" i="5" l="1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AD59" i="4" l="1"/>
  <c r="AD38" i="4"/>
  <c r="AD38" i="5" l="1"/>
  <c r="AC59" i="5" l="1"/>
  <c r="AC38" i="4"/>
  <c r="AC59" i="4"/>
  <c r="AC38" i="5" l="1"/>
  <c r="AB59" i="4" l="1"/>
  <c r="AB59" i="5"/>
  <c r="AB38" i="5"/>
  <c r="AB38" i="4" l="1"/>
  <c r="AA38" i="5" l="1"/>
  <c r="AA59" i="5"/>
  <c r="AA59" i="4"/>
  <c r="AA38" i="4" l="1"/>
  <c r="Z59" i="5" l="1"/>
  <c r="Z59" i="4"/>
  <c r="Z38" i="4"/>
  <c r="Z38" i="5" l="1"/>
  <c r="Y59" i="5" l="1"/>
  <c r="Y31" i="5"/>
  <c r="Y37" i="5" s="1"/>
  <c r="AC31" i="5"/>
  <c r="AC37" i="5" s="1"/>
  <c r="T58" i="5"/>
  <c r="AE57" i="5"/>
  <c r="AA56" i="5"/>
  <c r="AF52" i="5"/>
  <c r="AF58" i="5" s="1"/>
  <c r="AE52" i="5"/>
  <c r="AE58" i="5" s="1"/>
  <c r="AD52" i="5"/>
  <c r="AD58" i="5" s="1"/>
  <c r="AC52" i="5"/>
  <c r="AC58" i="5" s="1"/>
  <c r="AB52" i="5"/>
  <c r="AB58" i="5" s="1"/>
  <c r="AA52" i="5"/>
  <c r="AA58" i="5" s="1"/>
  <c r="Z52" i="5"/>
  <c r="Z58" i="5" s="1"/>
  <c r="Y52" i="5"/>
  <c r="Y58" i="5" s="1"/>
  <c r="X52" i="5"/>
  <c r="X58" i="5" s="1"/>
  <c r="W52" i="5"/>
  <c r="W58" i="5" s="1"/>
  <c r="V52" i="5"/>
  <c r="V58" i="5" s="1"/>
  <c r="U52" i="5"/>
  <c r="U58" i="5" s="1"/>
  <c r="AF51" i="5"/>
  <c r="AF57" i="5" s="1"/>
  <c r="AE51" i="5"/>
  <c r="AD51" i="5"/>
  <c r="AD57" i="5" s="1"/>
  <c r="AC51" i="5"/>
  <c r="AC57" i="5" s="1"/>
  <c r="AB51" i="5"/>
  <c r="AB57" i="5" s="1"/>
  <c r="AA51" i="5"/>
  <c r="AA57" i="5" s="1"/>
  <c r="Z51" i="5"/>
  <c r="Z57" i="5" s="1"/>
  <c r="Y51" i="5"/>
  <c r="Y57" i="5" s="1"/>
  <c r="X51" i="5"/>
  <c r="X57" i="5" s="1"/>
  <c r="W51" i="5"/>
  <c r="W57" i="5" s="1"/>
  <c r="V51" i="5"/>
  <c r="V57" i="5" s="1"/>
  <c r="U51" i="5"/>
  <c r="U57" i="5" s="1"/>
  <c r="AF50" i="5"/>
  <c r="AF56" i="5" s="1"/>
  <c r="AE50" i="5"/>
  <c r="AE56" i="5" s="1"/>
  <c r="AD50" i="5"/>
  <c r="AD56" i="5" s="1"/>
  <c r="AC50" i="5"/>
  <c r="AC56" i="5" s="1"/>
  <c r="AB50" i="5"/>
  <c r="AB56" i="5" s="1"/>
  <c r="AA50" i="5"/>
  <c r="Z50" i="5"/>
  <c r="Z56" i="5" s="1"/>
  <c r="Y50" i="5"/>
  <c r="Y56" i="5" s="1"/>
  <c r="X50" i="5"/>
  <c r="X56" i="5" s="1"/>
  <c r="W50" i="5"/>
  <c r="W56" i="5" s="1"/>
  <c r="V50" i="5"/>
  <c r="V56" i="5" s="1"/>
  <c r="U50" i="5"/>
  <c r="AG49" i="5"/>
  <c r="AG48" i="5"/>
  <c r="AG47" i="5"/>
  <c r="AG46" i="5"/>
  <c r="AG45" i="5"/>
  <c r="AG44" i="5"/>
  <c r="T37" i="5"/>
  <c r="AF31" i="5"/>
  <c r="AF37" i="5" s="1"/>
  <c r="AE31" i="5"/>
  <c r="AE37" i="5" s="1"/>
  <c r="AD31" i="5"/>
  <c r="AD37" i="5" s="1"/>
  <c r="AB31" i="5"/>
  <c r="AB37" i="5" s="1"/>
  <c r="AA31" i="5"/>
  <c r="AA37" i="5" s="1"/>
  <c r="Z31" i="5"/>
  <c r="Z37" i="5" s="1"/>
  <c r="X31" i="5"/>
  <c r="X37" i="5" s="1"/>
  <c r="W31" i="5"/>
  <c r="W37" i="5" s="1"/>
  <c r="V31" i="5"/>
  <c r="V37" i="5" s="1"/>
  <c r="U31" i="5"/>
  <c r="AF30" i="5"/>
  <c r="AF36" i="5" s="1"/>
  <c r="AE30" i="5"/>
  <c r="AE36" i="5" s="1"/>
  <c r="AD30" i="5"/>
  <c r="AD36" i="5" s="1"/>
  <c r="AB30" i="5"/>
  <c r="AB36" i="5" s="1"/>
  <c r="AA30" i="5"/>
  <c r="AA36" i="5" s="1"/>
  <c r="Z30" i="5"/>
  <c r="Z36" i="5" s="1"/>
  <c r="X30" i="5"/>
  <c r="X36" i="5" s="1"/>
  <c r="W30" i="5"/>
  <c r="W36" i="5" s="1"/>
  <c r="V30" i="5"/>
  <c r="V36" i="5" s="1"/>
  <c r="U30" i="5"/>
  <c r="U36" i="5" s="1"/>
  <c r="AF29" i="5"/>
  <c r="AF35" i="5" s="1"/>
  <c r="AE29" i="5"/>
  <c r="AE35" i="5" s="1"/>
  <c r="AD29" i="5"/>
  <c r="AD35" i="5" s="1"/>
  <c r="AB29" i="5"/>
  <c r="AB35" i="5" s="1"/>
  <c r="AA29" i="5"/>
  <c r="AA35" i="5" s="1"/>
  <c r="Z29" i="5"/>
  <c r="Z35" i="5" s="1"/>
  <c r="X29" i="5"/>
  <c r="X35" i="5" s="1"/>
  <c r="W29" i="5"/>
  <c r="W35" i="5" s="1"/>
  <c r="V29" i="5"/>
  <c r="V35" i="5" s="1"/>
  <c r="U29" i="5"/>
  <c r="U35" i="5" s="1"/>
  <c r="AG28" i="5"/>
  <c r="AG27" i="5"/>
  <c r="AG26" i="5"/>
  <c r="AG25" i="5"/>
  <c r="AG24" i="5"/>
  <c r="AG23" i="5"/>
  <c r="W59" i="5" l="1"/>
  <c r="U38" i="5"/>
  <c r="X38" i="5"/>
  <c r="V59" i="5"/>
  <c r="Y38" i="5"/>
  <c r="U59" i="5"/>
  <c r="V38" i="5"/>
  <c r="W38" i="5"/>
  <c r="X59" i="5"/>
  <c r="AG50" i="5"/>
  <c r="Y29" i="5"/>
  <c r="Y35" i="5" s="1"/>
  <c r="AC29" i="5"/>
  <c r="AC35" i="5" s="1"/>
  <c r="Y30" i="5"/>
  <c r="Y36" i="5" s="1"/>
  <c r="AC30" i="5"/>
  <c r="AC36" i="5" s="1"/>
  <c r="AG31" i="5"/>
  <c r="U37" i="5"/>
  <c r="AG51" i="5"/>
  <c r="AG30" i="5"/>
  <c r="AG52" i="5"/>
  <c r="U56" i="5"/>
  <c r="AG29" i="5" l="1"/>
  <c r="Y59" i="4" l="1"/>
  <c r="Y38" i="4"/>
  <c r="X59" i="4" l="1"/>
  <c r="X38" i="4" l="1"/>
  <c r="AF31" i="4"/>
  <c r="AE31" i="4"/>
  <c r="AD31" i="4"/>
  <c r="AC31" i="4"/>
  <c r="AB31" i="4"/>
  <c r="AB37" i="4" s="1"/>
  <c r="AA31" i="4"/>
  <c r="AA37" i="4" s="1"/>
  <c r="Z31" i="4"/>
  <c r="Z37" i="4" s="1"/>
  <c r="Y31" i="4"/>
  <c r="X31" i="4"/>
  <c r="W31" i="4"/>
  <c r="V31" i="4"/>
  <c r="AF30" i="4"/>
  <c r="AE30" i="4"/>
  <c r="AD30" i="4"/>
  <c r="AC30" i="4"/>
  <c r="AB30" i="4"/>
  <c r="AB36" i="4" s="1"/>
  <c r="AA30" i="4"/>
  <c r="AA36" i="4" s="1"/>
  <c r="Z30" i="4"/>
  <c r="Z36" i="4" s="1"/>
  <c r="Y30" i="4"/>
  <c r="X30" i="4"/>
  <c r="W30" i="4"/>
  <c r="V30" i="4"/>
  <c r="AF29" i="4"/>
  <c r="AE29" i="4"/>
  <c r="AD29" i="4"/>
  <c r="AC29" i="4"/>
  <c r="AB29" i="4"/>
  <c r="AB35" i="4" s="1"/>
  <c r="AA29" i="4"/>
  <c r="AA35" i="4" s="1"/>
  <c r="Z29" i="4"/>
  <c r="Z35" i="4" s="1"/>
  <c r="Y29" i="4"/>
  <c r="X29" i="4"/>
  <c r="W29" i="4"/>
  <c r="V29" i="4"/>
  <c r="U31" i="4"/>
  <c r="U30" i="4"/>
  <c r="U29" i="4"/>
  <c r="W38" i="4" l="1"/>
  <c r="V38" i="4"/>
  <c r="U38" i="4"/>
  <c r="T58" i="4"/>
  <c r="AF52" i="4"/>
  <c r="AF58" i="4" s="1"/>
  <c r="AE52" i="4"/>
  <c r="AE58" i="4" s="1"/>
  <c r="AD52" i="4"/>
  <c r="AD58" i="4" s="1"/>
  <c r="AC52" i="4"/>
  <c r="AC58" i="4" s="1"/>
  <c r="AB52" i="4"/>
  <c r="AB58" i="4" s="1"/>
  <c r="AA52" i="4"/>
  <c r="AA58" i="4" s="1"/>
  <c r="Z52" i="4"/>
  <c r="Z58" i="4" s="1"/>
  <c r="Y52" i="4"/>
  <c r="Y58" i="4" s="1"/>
  <c r="X52" i="4"/>
  <c r="X58" i="4" s="1"/>
  <c r="W52" i="4"/>
  <c r="W58" i="4" s="1"/>
  <c r="V52" i="4"/>
  <c r="V58" i="4" s="1"/>
  <c r="U52" i="4"/>
  <c r="AF51" i="4"/>
  <c r="AF57" i="4" s="1"/>
  <c r="AE51" i="4"/>
  <c r="AE57" i="4" s="1"/>
  <c r="AD51" i="4"/>
  <c r="AD57" i="4" s="1"/>
  <c r="AC51" i="4"/>
  <c r="AC57" i="4" s="1"/>
  <c r="AB51" i="4"/>
  <c r="AB57" i="4" s="1"/>
  <c r="AA51" i="4"/>
  <c r="AA57" i="4" s="1"/>
  <c r="Z51" i="4"/>
  <c r="Z57" i="4" s="1"/>
  <c r="Y51" i="4"/>
  <c r="Y57" i="4" s="1"/>
  <c r="X51" i="4"/>
  <c r="X57" i="4" s="1"/>
  <c r="W51" i="4"/>
  <c r="W57" i="4" s="1"/>
  <c r="V51" i="4"/>
  <c r="V57" i="4" s="1"/>
  <c r="U51" i="4"/>
  <c r="AF50" i="4"/>
  <c r="AF56" i="4" s="1"/>
  <c r="AE50" i="4"/>
  <c r="AE56" i="4" s="1"/>
  <c r="AD50" i="4"/>
  <c r="AD56" i="4" s="1"/>
  <c r="AC50" i="4"/>
  <c r="AC56" i="4" s="1"/>
  <c r="AB50" i="4"/>
  <c r="AB56" i="4" s="1"/>
  <c r="AA50" i="4"/>
  <c r="AA56" i="4" s="1"/>
  <c r="Z50" i="4"/>
  <c r="Z56" i="4" s="1"/>
  <c r="Y50" i="4"/>
  <c r="Y56" i="4" s="1"/>
  <c r="X50" i="4"/>
  <c r="X56" i="4" s="1"/>
  <c r="W50" i="4"/>
  <c r="W56" i="4" s="1"/>
  <c r="V50" i="4"/>
  <c r="V56" i="4" s="1"/>
  <c r="U50" i="4"/>
  <c r="AG49" i="4"/>
  <c r="AG48" i="4"/>
  <c r="AG47" i="4"/>
  <c r="AG46" i="4"/>
  <c r="AG45" i="4"/>
  <c r="AG44" i="4"/>
  <c r="T37" i="4"/>
  <c r="AF37" i="4"/>
  <c r="AE37" i="4"/>
  <c r="AD37" i="4"/>
  <c r="AC37" i="4"/>
  <c r="Y37" i="4"/>
  <c r="X37" i="4"/>
  <c r="W37" i="4"/>
  <c r="V37" i="4"/>
  <c r="U37" i="4"/>
  <c r="AF36" i="4"/>
  <c r="AE36" i="4"/>
  <c r="AD36" i="4"/>
  <c r="AC36" i="4"/>
  <c r="Y36" i="4"/>
  <c r="X36" i="4"/>
  <c r="W36" i="4"/>
  <c r="V36" i="4"/>
  <c r="U36" i="4"/>
  <c r="AF35" i="4"/>
  <c r="AE35" i="4"/>
  <c r="AD35" i="4"/>
  <c r="AC35" i="4"/>
  <c r="Y35" i="4"/>
  <c r="X35" i="4"/>
  <c r="W35" i="4"/>
  <c r="V35" i="4"/>
  <c r="AG28" i="4"/>
  <c r="AG27" i="4"/>
  <c r="AG26" i="4"/>
  <c r="AG25" i="4"/>
  <c r="AG24" i="4"/>
  <c r="AG23" i="4"/>
  <c r="W59" i="4"/>
  <c r="AG50" i="4" l="1"/>
  <c r="AG51" i="4"/>
  <c r="AG29" i="4"/>
  <c r="U59" i="4"/>
  <c r="V59" i="4"/>
  <c r="AG52" i="4"/>
  <c r="U58" i="4"/>
  <c r="AG31" i="4"/>
  <c r="U56" i="4"/>
  <c r="U57" i="4"/>
  <c r="U35" i="4"/>
  <c r="AG30" i="4"/>
</calcChain>
</file>

<file path=xl/sharedStrings.xml><?xml version="1.0" encoding="utf-8"?>
<sst xmlns="http://schemas.openxmlformats.org/spreadsheetml/2006/main" count="148" uniqueCount="39">
  <si>
    <t>Precio Percibido Agricultor</t>
  </si>
  <si>
    <t>Semana</t>
  </si>
  <si>
    <t>Año 2020</t>
  </si>
  <si>
    <t>Coste Producción Medio</t>
  </si>
  <si>
    <t>TABLA PARA GRÁFICO DE RANGO</t>
  </si>
  <si>
    <t>Máximo mensual entre 2014 y 2019</t>
  </si>
  <si>
    <t>Mínimo mensual entre 2014 y 2019</t>
  </si>
  <si>
    <t>Promedio 2014 - 2019</t>
  </si>
  <si>
    <t>Rango de precios 2014 - 2019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</si>
  <si>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</si>
  <si>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</si>
  <si>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</si>
  <si>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</si>
  <si>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</si>
  <si>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</si>
  <si>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</si>
  <si>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</si>
  <si>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</si>
  <si>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</si>
  <si>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</si>
  <si>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</si>
  <si>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</si>
  <si>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>Precio Salida Almacén en origen</t>
  </si>
  <si>
    <t>Precio Pagado Consumidor</t>
  </si>
  <si>
    <t>(€/kg)</t>
  </si>
  <si>
    <t>Acelga amarilla por hojas. Precios Percibidos Agricultor. €/kg</t>
  </si>
  <si>
    <t>Acelga amarilla por hojas. Precios Pagados Consumidor €/kg</t>
  </si>
  <si>
    <t>Acelga verde mata. Precios Percibidos Agricultor. €/kg</t>
  </si>
  <si>
    <t>Acelga verde mata. Precios Pagados Consumidor €/kg</t>
  </si>
  <si>
    <t>de 69.000 kg/ha en invernadero. (Media 2019)</t>
  </si>
  <si>
    <t xml:space="preserve">El coste medio de producción de Acelga amarilla por hojas en La Rioja en el año 2019 se ha calculado en 38,35 €/100 kg para un rendimiento medio </t>
  </si>
  <si>
    <t>HORTALIZAS. Acelga amarilla (por hojas - en invernadero)</t>
  </si>
  <si>
    <t>HORTALIZAS. Acelga verde (mata - Aire libre e invernadero)</t>
  </si>
  <si>
    <t>de 56.500 kg/ha en invernadero y de  25,09 €/100 kg para un rendimiento medio de 44.000 kg/ha al aire libre. (Media 2019)</t>
  </si>
  <si>
    <t xml:space="preserve">El coste medio de producción de Acelga verde por matas en La Rioja en el año 2019 se ha calculado en 33,22 €/100 kg para un rendimiento medio </t>
  </si>
  <si>
    <t>Desde la semana 49, se considera el coste de producción en invernadero.</t>
  </si>
  <si>
    <t>Desde la semana 49 se considera el coste de producción en invernadero.</t>
  </si>
  <si>
    <t>Durante la última semana, el precio percibido por el agricultor, se encuentra un 20,4% por encima de los costes de producción soportados.</t>
  </si>
  <si>
    <t>Durante la última semana, el precio percibido por el agricultor, se encuentra un 30,4% por encima de los costes de producción soportados.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</si>
</sst>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9"/>
      <color theme="0"/>
      <name val="Clan Offc Pro Narrow Medium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9"/>
      <color theme="1"/>
      <name val="Clan Offc Pro Narrow"/>
      <family val="2"/>
    </font>
    <font>
      <b/>
      <sz val="9"/>
      <name val="Clan Offc Pro Narrow"/>
      <family val="2"/>
    </font>
    <font>
      <sz val="9"/>
      <name val="Clan Offc Pro Narrow"/>
      <family val="2"/>
    </font>
    <font>
      <b/>
      <sz val="9"/>
      <color theme="0"/>
      <name val="Clan Offc Pro Narrow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11"/>
      <color theme="0"/>
      <name val="Clan Offc Pro Medium"/>
      <family val="2"/>
    </font>
    <font>
      <sz val="16"/>
      <color theme="0"/>
      <name val="Clan Offc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43C"/>
        <bgColor indexed="64"/>
      </patternFill>
    </fill>
    <fill>
      <patternFill patternType="solid">
        <fgColor rgb="FF004E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3" fillId="0" borderId="0" xfId="0" applyFont="1" applyAlignment="1">
      <alignment horizontal="right" indent="2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2" xfId="1" applyFont="1" applyBorder="1" applyAlignment="1">
      <alignment horizontal="right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2" fontId="7" fillId="0" borderId="3" xfId="1" applyNumberFormat="1" applyFont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10" fillId="0" borderId="0" xfId="0" applyNumberFormat="1" applyFont="1" applyBorder="1" applyAlignment="1">
      <alignment horizontal="right" indent="2"/>
    </xf>
    <xf numFmtId="4" fontId="10" fillId="0" borderId="0" xfId="0" applyNumberFormat="1" applyFont="1" applyBorder="1" applyAlignment="1">
      <alignment horizontal="right" indent="1"/>
    </xf>
    <xf numFmtId="0" fontId="10" fillId="3" borderId="0" xfId="0" applyFont="1" applyFill="1" applyBorder="1" applyAlignment="1">
      <alignment horizontal="right" indent="2"/>
    </xf>
    <xf numFmtId="4" fontId="10" fillId="3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right" indent="2"/>
    </xf>
    <xf numFmtId="0" fontId="10" fillId="0" borderId="0" xfId="0" applyFont="1" applyFill="1" applyBorder="1" applyAlignment="1">
      <alignment horizontal="right" indent="2"/>
    </xf>
    <xf numFmtId="4" fontId="10" fillId="0" borderId="0" xfId="0" applyNumberFormat="1" applyFont="1" applyFill="1" applyBorder="1" applyAlignment="1">
      <alignment horizontal="right" indent="1"/>
    </xf>
    <xf numFmtId="0" fontId="1" fillId="0" borderId="0" xfId="0" applyFont="1" applyFill="1" applyAlignment="1">
      <alignment horizontal="right" vertical="center" indent="1"/>
    </xf>
    <xf numFmtId="0" fontId="1" fillId="6" borderId="0" xfId="0" applyFont="1" applyFill="1" applyAlignment="1">
      <alignment horizontal="right" vertical="center" inden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right" vertical="center" indent="1"/>
    </xf>
    <xf numFmtId="2" fontId="0" fillId="0" borderId="0" xfId="0" applyNumberFormat="1"/>
    <xf numFmtId="10" fontId="0" fillId="0" borderId="0" xfId="0" applyNumberFormat="1"/>
    <xf numFmtId="0" fontId="0" fillId="0" borderId="7" xfId="0" applyFont="1" applyBorder="1" applyAlignment="1">
      <alignment horizontal="left" indent="1"/>
    </xf>
    <xf numFmtId="0" fontId="0" fillId="0" borderId="9" xfId="0" applyFont="1" applyBorder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12" fillId="6" borderId="0" xfId="0" applyFont="1" applyFill="1" applyAlignment="1">
      <alignment horizontal="left" vertical="center" indent="2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43C"/>
      <color rgb="FF004E38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'Acelga amarilla'!$T$35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'Acelga amarilla'!$U$34:$AF$34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amarilla'!$U$35:$AF$35</c:f>
              <c:numCache>
                <c:formatCode>0.00</c:formatCode>
                <c:ptCount val="12"/>
                <c:pt idx="0">
                  <c:v>0.8</c:v>
                </c:pt>
                <c:pt idx="1">
                  <c:v>0.83329999999999993</c:v>
                </c:pt>
                <c:pt idx="2">
                  <c:v>0.98329999999999995</c:v>
                </c:pt>
                <c:pt idx="3">
                  <c:v>0.66670000000000007</c:v>
                </c:pt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  <c:pt idx="7">
                  <c:v>0.66670000000000007</c:v>
                </c:pt>
                <c:pt idx="8">
                  <c:v>0.65</c:v>
                </c:pt>
                <c:pt idx="9">
                  <c:v>0.58329999999999993</c:v>
                </c:pt>
                <c:pt idx="10">
                  <c:v>0.55000000000000004</c:v>
                </c:pt>
                <c:pt idx="11">
                  <c:v>0.68330000000000002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amarilla'!$T$36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amarilla'!$U$34:$AF$34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amarilla'!$U$36:$AF$36</c:f>
              <c:numCache>
                <c:formatCode>0.00</c:formatCode>
                <c:ptCount val="12"/>
                <c:pt idx="0">
                  <c:v>0.45</c:v>
                </c:pt>
                <c:pt idx="1">
                  <c:v>0.51670000000000005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0.36670000000000003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40192"/>
        <c:axId val="88042112"/>
      </c:areaChart>
      <c:lineChart>
        <c:grouping val="standard"/>
        <c:varyColors val="0"/>
        <c:ser>
          <c:idx val="2"/>
          <c:order val="2"/>
          <c:tx>
            <c:strRef>
              <c:f>'Acelga amarilla'!$T$37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amarilla'!$U$34:$AF$34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amarilla'!$U$37:$AF$37</c:f>
              <c:numCache>
                <c:formatCode>0.00</c:formatCode>
                <c:ptCount val="12"/>
                <c:pt idx="0">
                  <c:v>0.59554999999999991</c:v>
                </c:pt>
                <c:pt idx="1">
                  <c:v>0.69164999999999999</c:v>
                </c:pt>
                <c:pt idx="2">
                  <c:v>0.65553333333333319</c:v>
                </c:pt>
                <c:pt idx="3">
                  <c:v>0.53888333333333327</c:v>
                </c:pt>
                <c:pt idx="4">
                  <c:v>0.45833333333333343</c:v>
                </c:pt>
                <c:pt idx="5">
                  <c:v>0.47223333333333328</c:v>
                </c:pt>
                <c:pt idx="6">
                  <c:v>0.51666666666666661</c:v>
                </c:pt>
                <c:pt idx="7">
                  <c:v>0.52778333333333338</c:v>
                </c:pt>
                <c:pt idx="8">
                  <c:v>0.53333333333333333</c:v>
                </c:pt>
                <c:pt idx="9">
                  <c:v>0.5194333333333333</c:v>
                </c:pt>
                <c:pt idx="10">
                  <c:v>0.46388333333333337</c:v>
                </c:pt>
                <c:pt idx="11">
                  <c:v>0.49443333333333334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amarilla'!$T$38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amarilla'!$U$34:$AF$34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amarilla'!$U$38:$AF$38</c:f>
              <c:numCache>
                <c:formatCode>0.00</c:formatCode>
                <c:ptCount val="12"/>
                <c:pt idx="0">
                  <c:v>0.75</c:v>
                </c:pt>
                <c:pt idx="1">
                  <c:v>0.63749999999999996</c:v>
                </c:pt>
                <c:pt idx="2">
                  <c:v>0.64999999999999991</c:v>
                </c:pt>
                <c:pt idx="3">
                  <c:v>0.6</c:v>
                </c:pt>
                <c:pt idx="4">
                  <c:v>0.875</c:v>
                </c:pt>
                <c:pt idx="5">
                  <c:v>1</c:v>
                </c:pt>
                <c:pt idx="6">
                  <c:v>0.78</c:v>
                </c:pt>
                <c:pt idx="7">
                  <c:v>0.625</c:v>
                </c:pt>
                <c:pt idx="8">
                  <c:v>0.625</c:v>
                </c:pt>
                <c:pt idx="9">
                  <c:v>0.61999999999999988</c:v>
                </c:pt>
                <c:pt idx="10">
                  <c:v>0.7</c:v>
                </c:pt>
                <c:pt idx="11">
                  <c:v>0.54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56576"/>
        <c:axId val="88058112"/>
      </c:lineChart>
      <c:catAx>
        <c:axId val="8804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8042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042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8040192"/>
        <c:crosses val="autoZero"/>
        <c:crossBetween val="midCat"/>
      </c:valAx>
      <c:catAx>
        <c:axId val="8805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058112"/>
        <c:crosses val="autoZero"/>
        <c:auto val="0"/>
        <c:lblAlgn val="ctr"/>
        <c:lblOffset val="100"/>
        <c:noMultiLvlLbl val="0"/>
      </c:catAx>
      <c:valAx>
        <c:axId val="880581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805657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'Acelga amarilla'!$T$56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'Acelga amarilla'!$U$55:$AF$55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amarilla'!$U$56:$AF$56</c:f>
              <c:numCache>
                <c:formatCode>0.00</c:formatCode>
                <c:ptCount val="12"/>
                <c:pt idx="0">
                  <c:v>1.3839999999999999</c:v>
                </c:pt>
                <c:pt idx="1">
                  <c:v>1.4506250000000001</c:v>
                </c:pt>
                <c:pt idx="2">
                  <c:v>1.4</c:v>
                </c:pt>
                <c:pt idx="3">
                  <c:v>1.53125</c:v>
                </c:pt>
                <c:pt idx="4">
                  <c:v>1.9239999999999999</c:v>
                </c:pt>
                <c:pt idx="5">
                  <c:v>1.3925000000000001</c:v>
                </c:pt>
                <c:pt idx="6">
                  <c:v>1.3900000000000001</c:v>
                </c:pt>
                <c:pt idx="7">
                  <c:v>1.3900000000000001</c:v>
                </c:pt>
                <c:pt idx="8">
                  <c:v>1.5541666666666665</c:v>
                </c:pt>
                <c:pt idx="9">
                  <c:v>1.6004687499999999</c:v>
                </c:pt>
                <c:pt idx="10">
                  <c:v>1.6952500000000001</c:v>
                </c:pt>
                <c:pt idx="11">
                  <c:v>1.46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amarilla'!$T$57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amarilla'!$U$55:$AF$55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amarilla'!$U$57:$AF$57</c:f>
              <c:numCache>
                <c:formatCode>0.00</c:formatCode>
                <c:ptCount val="12"/>
                <c:pt idx="0">
                  <c:v>1.2466666666666668</c:v>
                </c:pt>
                <c:pt idx="1">
                  <c:v>1.16875</c:v>
                </c:pt>
                <c:pt idx="2">
                  <c:v>1.2449999999999999</c:v>
                </c:pt>
                <c:pt idx="3">
                  <c:v>1.2489999999999999</c:v>
                </c:pt>
                <c:pt idx="4">
                  <c:v>1.1912499999999999</c:v>
                </c:pt>
                <c:pt idx="5">
                  <c:v>1.2449999999999999</c:v>
                </c:pt>
                <c:pt idx="6">
                  <c:v>1.2316666666666667</c:v>
                </c:pt>
                <c:pt idx="7">
                  <c:v>1.1499999999999999</c:v>
                </c:pt>
                <c:pt idx="8">
                  <c:v>1.3099999999999998</c:v>
                </c:pt>
                <c:pt idx="9">
                  <c:v>1.04</c:v>
                </c:pt>
                <c:pt idx="10">
                  <c:v>1.0549999999999999</c:v>
                </c:pt>
                <c:pt idx="11">
                  <c:v>1.1539999999999999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95424"/>
        <c:axId val="87901696"/>
      </c:areaChart>
      <c:lineChart>
        <c:grouping val="standard"/>
        <c:varyColors val="0"/>
        <c:ser>
          <c:idx val="2"/>
          <c:order val="2"/>
          <c:tx>
            <c:strRef>
              <c:f>'Acelga amarilla'!$T$58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amarilla'!$U$55:$AF$55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amarilla'!$U$58:$AF$58</c:f>
              <c:numCache>
                <c:formatCode>0.00</c:formatCode>
                <c:ptCount val="12"/>
                <c:pt idx="0">
                  <c:v>1.3130416666666667</c:v>
                </c:pt>
                <c:pt idx="1">
                  <c:v>1.3517187499999999</c:v>
                </c:pt>
                <c:pt idx="2">
                  <c:v>1.3226822916666667</c:v>
                </c:pt>
                <c:pt idx="3">
                  <c:v>1.3644375000000002</c:v>
                </c:pt>
                <c:pt idx="4">
                  <c:v>1.4122499999999998</c:v>
                </c:pt>
                <c:pt idx="5">
                  <c:v>1.338125</c:v>
                </c:pt>
                <c:pt idx="6">
                  <c:v>1.3387916666666668</c:v>
                </c:pt>
                <c:pt idx="7">
                  <c:v>1.254140625</c:v>
                </c:pt>
                <c:pt idx="8">
                  <c:v>1.4016666666666664</c:v>
                </c:pt>
                <c:pt idx="9">
                  <c:v>1.2633671875000001</c:v>
                </c:pt>
                <c:pt idx="10">
                  <c:v>1.3731874999999998</c:v>
                </c:pt>
                <c:pt idx="11">
                  <c:v>1.2985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amarilla'!$T$59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amarilla'!$U$55:$AF$55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amarilla'!$U$59:$AF$59</c:f>
              <c:numCache>
                <c:formatCode>0.00</c:formatCode>
                <c:ptCount val="12"/>
                <c:pt idx="0">
                  <c:v>1.58</c:v>
                </c:pt>
                <c:pt idx="1">
                  <c:v>1.5559999999999998</c:v>
                </c:pt>
                <c:pt idx="2">
                  <c:v>1.5425</c:v>
                </c:pt>
                <c:pt idx="3">
                  <c:v>1.94</c:v>
                </c:pt>
                <c:pt idx="4">
                  <c:v>1.9849999999999999</c:v>
                </c:pt>
                <c:pt idx="5">
                  <c:v>2.1100000000000003</c:v>
                </c:pt>
                <c:pt idx="6">
                  <c:v>1.8440000000000001</c:v>
                </c:pt>
                <c:pt idx="7">
                  <c:v>2.29</c:v>
                </c:pt>
                <c:pt idx="8">
                  <c:v>2.3024999999999998</c:v>
                </c:pt>
                <c:pt idx="9">
                  <c:v>2.222</c:v>
                </c:pt>
                <c:pt idx="10">
                  <c:v>2.0925000000000002</c:v>
                </c:pt>
                <c:pt idx="11">
                  <c:v>1.95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03616"/>
        <c:axId val="87921792"/>
      </c:lineChart>
      <c:catAx>
        <c:axId val="878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790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901696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7895424"/>
        <c:crosses val="autoZero"/>
        <c:crossBetween val="midCat"/>
      </c:valAx>
      <c:catAx>
        <c:axId val="87903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921792"/>
        <c:crosses val="autoZero"/>
        <c:auto val="0"/>
        <c:lblAlgn val="ctr"/>
        <c:lblOffset val="100"/>
        <c:noMultiLvlLbl val="0"/>
      </c:catAx>
      <c:valAx>
        <c:axId val="8792179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790361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'Acelga amarilla'!$C$6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'Acelga amarilla'!$B$8:$B$60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'Acelga amarilla'!$C$8:$C$60</c:f>
              <c:numCache>
                <c:formatCode>#,##0.00</c:formatCode>
                <c:ptCount val="53"/>
                <c:pt idx="0">
                  <c:v>0.38350000000000001</c:v>
                </c:pt>
                <c:pt idx="1">
                  <c:v>0.38350000000000001</c:v>
                </c:pt>
                <c:pt idx="2">
                  <c:v>0.38350000000000001</c:v>
                </c:pt>
                <c:pt idx="3">
                  <c:v>0.38350000000000001</c:v>
                </c:pt>
                <c:pt idx="4">
                  <c:v>0.38350000000000001</c:v>
                </c:pt>
                <c:pt idx="5">
                  <c:v>0.38350000000000001</c:v>
                </c:pt>
                <c:pt idx="6">
                  <c:v>0.38350000000000001</c:v>
                </c:pt>
                <c:pt idx="7">
                  <c:v>0.38350000000000001</c:v>
                </c:pt>
                <c:pt idx="8">
                  <c:v>0.38350000000000001</c:v>
                </c:pt>
                <c:pt idx="9">
                  <c:v>0.38350000000000001</c:v>
                </c:pt>
                <c:pt idx="10">
                  <c:v>0.38350000000000001</c:v>
                </c:pt>
                <c:pt idx="11">
                  <c:v>0.38350000000000001</c:v>
                </c:pt>
                <c:pt idx="12">
                  <c:v>0.38350000000000001</c:v>
                </c:pt>
                <c:pt idx="13">
                  <c:v>0.38350000000000001</c:v>
                </c:pt>
                <c:pt idx="14">
                  <c:v>0.38350000000000001</c:v>
                </c:pt>
                <c:pt idx="15">
                  <c:v>0.38350000000000001</c:v>
                </c:pt>
                <c:pt idx="16">
                  <c:v>0.38350000000000001</c:v>
                </c:pt>
                <c:pt idx="17">
                  <c:v>0.38350000000000001</c:v>
                </c:pt>
                <c:pt idx="18">
                  <c:v>0.38350000000000001</c:v>
                </c:pt>
                <c:pt idx="19">
                  <c:v>0.38350000000000001</c:v>
                </c:pt>
                <c:pt idx="20">
                  <c:v>0.38350000000000001</c:v>
                </c:pt>
                <c:pt idx="21">
                  <c:v>0.38350000000000001</c:v>
                </c:pt>
                <c:pt idx="22">
                  <c:v>0.38350000000000001</c:v>
                </c:pt>
                <c:pt idx="23">
                  <c:v>0.38350000000000001</c:v>
                </c:pt>
                <c:pt idx="24">
                  <c:v>0.38350000000000001</c:v>
                </c:pt>
                <c:pt idx="25">
                  <c:v>0.38350000000000001</c:v>
                </c:pt>
                <c:pt idx="26">
                  <c:v>0.25090000000000001</c:v>
                </c:pt>
                <c:pt idx="27">
                  <c:v>0.25090000000000001</c:v>
                </c:pt>
                <c:pt idx="28">
                  <c:v>0.25090000000000001</c:v>
                </c:pt>
                <c:pt idx="29">
                  <c:v>0.25090000000000001</c:v>
                </c:pt>
                <c:pt idx="30">
                  <c:v>0.25090000000000001</c:v>
                </c:pt>
                <c:pt idx="31">
                  <c:v>0.25090000000000001</c:v>
                </c:pt>
                <c:pt idx="32">
                  <c:v>0.25090000000000001</c:v>
                </c:pt>
                <c:pt idx="33">
                  <c:v>0.25090000000000001</c:v>
                </c:pt>
                <c:pt idx="34">
                  <c:v>0.25090000000000001</c:v>
                </c:pt>
                <c:pt idx="35">
                  <c:v>0.25090000000000001</c:v>
                </c:pt>
                <c:pt idx="36">
                  <c:v>0.25090000000000001</c:v>
                </c:pt>
                <c:pt idx="37">
                  <c:v>0.25090000000000001</c:v>
                </c:pt>
                <c:pt idx="38">
                  <c:v>0.25090000000000001</c:v>
                </c:pt>
                <c:pt idx="39">
                  <c:v>0.25090000000000001</c:v>
                </c:pt>
                <c:pt idx="40">
                  <c:v>0.25090000000000001</c:v>
                </c:pt>
                <c:pt idx="41">
                  <c:v>0.25090000000000001</c:v>
                </c:pt>
                <c:pt idx="42">
                  <c:v>0.25090000000000001</c:v>
                </c:pt>
                <c:pt idx="43">
                  <c:v>0.25090000000000001</c:v>
                </c:pt>
                <c:pt idx="44">
                  <c:v>0.25090000000000001</c:v>
                </c:pt>
                <c:pt idx="45">
                  <c:v>0.25090000000000001</c:v>
                </c:pt>
                <c:pt idx="46">
                  <c:v>0.25090000000000001</c:v>
                </c:pt>
                <c:pt idx="47">
                  <c:v>0.25090000000000001</c:v>
                </c:pt>
                <c:pt idx="48">
                  <c:v>0.38350000000000001</c:v>
                </c:pt>
                <c:pt idx="49">
                  <c:v>0.38350000000000001</c:v>
                </c:pt>
                <c:pt idx="50">
                  <c:v>0.38350000000000001</c:v>
                </c:pt>
                <c:pt idx="51">
                  <c:v>0.38350000000000001</c:v>
                </c:pt>
                <c:pt idx="52">
                  <c:v>0.38350000000000001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'Acelga amarilla'!$D$6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'Acelga amarilla'!$B$8:$B$60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'Acelga amarilla'!$D$8:$D$60</c:f>
              <c:numCache>
                <c:formatCode>#,##0.00</c:formatCode>
                <c:ptCount val="53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0.9</c:v>
                </c:pt>
                <c:pt idx="4">
                  <c:v>0.9</c:v>
                </c:pt>
                <c:pt idx="5">
                  <c:v>0.75</c:v>
                </c:pt>
                <c:pt idx="6">
                  <c:v>0.75</c:v>
                </c:pt>
                <c:pt idx="7">
                  <c:v>0.55000000000000004</c:v>
                </c:pt>
                <c:pt idx="8">
                  <c:v>0.5</c:v>
                </c:pt>
                <c:pt idx="9">
                  <c:v>0.5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0.8</c:v>
                </c:pt>
                <c:pt idx="19">
                  <c:v>0.85</c:v>
                </c:pt>
                <c:pt idx="20">
                  <c:v>0.85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0.65</c:v>
                </c:pt>
                <c:pt idx="29">
                  <c:v>0.65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0.65</c:v>
                </c:pt>
                <c:pt idx="34">
                  <c:v>0.65</c:v>
                </c:pt>
                <c:pt idx="35">
                  <c:v>0.65</c:v>
                </c:pt>
                <c:pt idx="36">
                  <c:v>0.65</c:v>
                </c:pt>
                <c:pt idx="37">
                  <c:v>0.6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0.6</c:v>
                </c:pt>
                <c:pt idx="43">
                  <c:v>0.7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0.7</c:v>
                </c:pt>
                <c:pt idx="48">
                  <c:v>0.55000000000000004</c:v>
                </c:pt>
                <c:pt idx="49">
                  <c:v>0.55000000000000004</c:v>
                </c:pt>
                <c:pt idx="50">
                  <c:v>0.55000000000000004</c:v>
                </c:pt>
                <c:pt idx="51">
                  <c:v>0.55000000000000004</c:v>
                </c:pt>
                <c:pt idx="52">
                  <c:v>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'Acelga amarilla'!$F$6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'Acelga amarilla'!$B$8:$B$60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'Acelga amarilla'!$F$8:$F$60</c:f>
              <c:numCache>
                <c:formatCode>#,##0.00</c:formatCode>
                <c:ptCount val="53"/>
                <c:pt idx="0">
                  <c:v>1.55</c:v>
                </c:pt>
                <c:pt idx="1">
                  <c:v>1.6</c:v>
                </c:pt>
                <c:pt idx="2">
                  <c:v>1.6</c:v>
                </c:pt>
                <c:pt idx="3">
                  <c:v>1.4</c:v>
                </c:pt>
                <c:pt idx="4">
                  <c:v>1.75</c:v>
                </c:pt>
                <c:pt idx="5">
                  <c:v>1.46</c:v>
                </c:pt>
                <c:pt idx="6">
                  <c:v>1.43</c:v>
                </c:pt>
                <c:pt idx="7">
                  <c:v>1.63</c:v>
                </c:pt>
                <c:pt idx="8">
                  <c:v>1.63</c:v>
                </c:pt>
                <c:pt idx="9">
                  <c:v>1.63</c:v>
                </c:pt>
                <c:pt idx="10">
                  <c:v>1.66</c:v>
                </c:pt>
                <c:pt idx="11">
                  <c:v>1.34</c:v>
                </c:pt>
                <c:pt idx="12">
                  <c:v>1.54</c:v>
                </c:pt>
                <c:pt idx="13">
                  <c:v>1.97</c:v>
                </c:pt>
                <c:pt idx="14">
                  <c:v>1.69</c:v>
                </c:pt>
                <c:pt idx="15">
                  <c:v>1.78</c:v>
                </c:pt>
                <c:pt idx="16">
                  <c:v>2.13</c:v>
                </c:pt>
                <c:pt idx="17">
                  <c:v>2.13</c:v>
                </c:pt>
                <c:pt idx="18">
                  <c:v>2</c:v>
                </c:pt>
                <c:pt idx="19">
                  <c:v>2.1</c:v>
                </c:pt>
                <c:pt idx="20">
                  <c:v>2.13</c:v>
                </c:pt>
                <c:pt idx="21">
                  <c:v>1.71</c:v>
                </c:pt>
                <c:pt idx="22">
                  <c:v>2.16</c:v>
                </c:pt>
                <c:pt idx="23">
                  <c:v>2.37</c:v>
                </c:pt>
                <c:pt idx="24">
                  <c:v>2.37</c:v>
                </c:pt>
                <c:pt idx="25">
                  <c:v>1.54</c:v>
                </c:pt>
                <c:pt idx="26">
                  <c:v>1.54</c:v>
                </c:pt>
                <c:pt idx="27">
                  <c:v>1.78</c:v>
                </c:pt>
                <c:pt idx="28">
                  <c:v>1.78</c:v>
                </c:pt>
                <c:pt idx="29">
                  <c:v>2.2200000000000002</c:v>
                </c:pt>
                <c:pt idx="30">
                  <c:v>1.9</c:v>
                </c:pt>
                <c:pt idx="31">
                  <c:v>2.2400000000000002</c:v>
                </c:pt>
                <c:pt idx="32">
                  <c:v>2.2400000000000002</c:v>
                </c:pt>
                <c:pt idx="33">
                  <c:v>2.34</c:v>
                </c:pt>
                <c:pt idx="34">
                  <c:v>2.34</c:v>
                </c:pt>
                <c:pt idx="35">
                  <c:v>2.34</c:v>
                </c:pt>
                <c:pt idx="36">
                  <c:v>2.17</c:v>
                </c:pt>
                <c:pt idx="37">
                  <c:v>2.34</c:v>
                </c:pt>
                <c:pt idx="38">
                  <c:v>2.36</c:v>
                </c:pt>
                <c:pt idx="39">
                  <c:v>2.31</c:v>
                </c:pt>
                <c:pt idx="40">
                  <c:v>2.31</c:v>
                </c:pt>
                <c:pt idx="41">
                  <c:v>2.25</c:v>
                </c:pt>
                <c:pt idx="42">
                  <c:v>2.15</c:v>
                </c:pt>
                <c:pt idx="43">
                  <c:v>2.09</c:v>
                </c:pt>
                <c:pt idx="44">
                  <c:v>2.04</c:v>
                </c:pt>
                <c:pt idx="45">
                  <c:v>2.11</c:v>
                </c:pt>
                <c:pt idx="46">
                  <c:v>2.15</c:v>
                </c:pt>
                <c:pt idx="47">
                  <c:v>2.0699999999999998</c:v>
                </c:pt>
                <c:pt idx="48">
                  <c:v>2.1800000000000002</c:v>
                </c:pt>
                <c:pt idx="49">
                  <c:v>2.11</c:v>
                </c:pt>
                <c:pt idx="50">
                  <c:v>1.82</c:v>
                </c:pt>
                <c:pt idx="51">
                  <c:v>1.82</c:v>
                </c:pt>
                <c:pt idx="52">
                  <c:v>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33824"/>
        <c:axId val="89540096"/>
      </c:lineChart>
      <c:catAx>
        <c:axId val="8953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9540096"/>
        <c:crosses val="autoZero"/>
        <c:auto val="1"/>
        <c:lblAlgn val="ctr"/>
        <c:lblOffset val="100"/>
        <c:noMultiLvlLbl val="0"/>
      </c:catAx>
      <c:valAx>
        <c:axId val="89540096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9533824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Percibido Agricultor</a:t>
            </a:r>
            <a:endParaRPr lang="es-ES" sz="100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</a:endParaRP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'Acelga verde'!$T$35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'Acelga verde'!$U$34:$AF$34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verde'!$U$35:$AF$35</c:f>
              <c:numCache>
                <c:formatCode>0.00</c:formatCode>
                <c:ptCount val="12"/>
                <c:pt idx="0">
                  <c:v>0.5</c:v>
                </c:pt>
                <c:pt idx="1">
                  <c:v>0.58329999999999993</c:v>
                </c:pt>
                <c:pt idx="2">
                  <c:v>0.7</c:v>
                </c:pt>
                <c:pt idx="3">
                  <c:v>0.51670000000000005</c:v>
                </c:pt>
                <c:pt idx="4">
                  <c:v>0.45</c:v>
                </c:pt>
                <c:pt idx="5">
                  <c:v>0.48330000000000001</c:v>
                </c:pt>
                <c:pt idx="6">
                  <c:v>0.55000000000000004</c:v>
                </c:pt>
                <c:pt idx="7">
                  <c:v>0.43329999999999996</c:v>
                </c:pt>
                <c:pt idx="8">
                  <c:v>0.5333</c:v>
                </c:pt>
                <c:pt idx="9">
                  <c:v>0.48330000000000001</c:v>
                </c:pt>
                <c:pt idx="10">
                  <c:v>0.4</c:v>
                </c:pt>
                <c:pt idx="1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verde'!$T$36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verde'!$U$34:$AF$34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verde'!$U$36:$AF$36</c:f>
              <c:numCache>
                <c:formatCode>0.00</c:formatCode>
                <c:ptCount val="12"/>
                <c:pt idx="0">
                  <c:v>0.33329999999999999</c:v>
                </c:pt>
                <c:pt idx="1">
                  <c:v>0.4</c:v>
                </c:pt>
                <c:pt idx="2">
                  <c:v>0.36670000000000003</c:v>
                </c:pt>
                <c:pt idx="3">
                  <c:v>0.3</c:v>
                </c:pt>
                <c:pt idx="4">
                  <c:v>0.33329999999999999</c:v>
                </c:pt>
                <c:pt idx="5">
                  <c:v>0.4</c:v>
                </c:pt>
                <c:pt idx="6">
                  <c:v>0.4</c:v>
                </c:pt>
                <c:pt idx="7">
                  <c:v>0.33329999999999999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66592"/>
        <c:axId val="89581056"/>
      </c:areaChart>
      <c:lineChart>
        <c:grouping val="standard"/>
        <c:varyColors val="0"/>
        <c:ser>
          <c:idx val="2"/>
          <c:order val="2"/>
          <c:tx>
            <c:strRef>
              <c:f>'Acelga verde'!$T$37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verde'!$U$34:$AF$34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verde'!$U$37:$AF$37</c:f>
              <c:numCache>
                <c:formatCode>0.00</c:formatCode>
                <c:ptCount val="12"/>
                <c:pt idx="0">
                  <c:v>0.41666666666666669</c:v>
                </c:pt>
                <c:pt idx="1">
                  <c:v>0.45276666666666671</c:v>
                </c:pt>
                <c:pt idx="2">
                  <c:v>0.47223333333333334</c:v>
                </c:pt>
                <c:pt idx="3">
                  <c:v>0.40278333333333333</c:v>
                </c:pt>
                <c:pt idx="4">
                  <c:v>0.4</c:v>
                </c:pt>
                <c:pt idx="5">
                  <c:v>0.42666000000000004</c:v>
                </c:pt>
                <c:pt idx="6">
                  <c:v>0.43333333333333335</c:v>
                </c:pt>
                <c:pt idx="7">
                  <c:v>0.38331666666666669</c:v>
                </c:pt>
                <c:pt idx="8">
                  <c:v>0.40833333333333327</c:v>
                </c:pt>
                <c:pt idx="9">
                  <c:v>0.39721666666666672</c:v>
                </c:pt>
                <c:pt idx="10">
                  <c:v>0.34166666666666673</c:v>
                </c:pt>
                <c:pt idx="11">
                  <c:v>0.35833333333333334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verde'!$T$38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verde'!$U$34:$AF$34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verde'!$U$38:$AF$38</c:f>
              <c:numCache>
                <c:formatCode>0.00</c:formatCode>
                <c:ptCount val="12"/>
                <c:pt idx="0">
                  <c:v>0.48000000000000009</c:v>
                </c:pt>
                <c:pt idx="1">
                  <c:v>0.52500000000000002</c:v>
                </c:pt>
                <c:pt idx="2">
                  <c:v>0.45</c:v>
                </c:pt>
                <c:pt idx="3">
                  <c:v>0.49000000000000005</c:v>
                </c:pt>
                <c:pt idx="4">
                  <c:v>0.57499999999999996</c:v>
                </c:pt>
                <c:pt idx="5">
                  <c:v>0.73333333333333339</c:v>
                </c:pt>
                <c:pt idx="6">
                  <c:v>0.6333333333333333</c:v>
                </c:pt>
                <c:pt idx="7">
                  <c:v>0.47499999999999998</c:v>
                </c:pt>
                <c:pt idx="8">
                  <c:v>0.5</c:v>
                </c:pt>
                <c:pt idx="9">
                  <c:v>0.54</c:v>
                </c:pt>
                <c:pt idx="10">
                  <c:v>0.4375</c:v>
                </c:pt>
                <c:pt idx="11">
                  <c:v>0.4234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2976"/>
        <c:axId val="89465984"/>
      </c:lineChart>
      <c:catAx>
        <c:axId val="8956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58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581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566592"/>
        <c:crosses val="autoZero"/>
        <c:crossBetween val="midCat"/>
      </c:valAx>
      <c:catAx>
        <c:axId val="8958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465984"/>
        <c:crosses val="autoZero"/>
        <c:auto val="0"/>
        <c:lblAlgn val="ctr"/>
        <c:lblOffset val="100"/>
        <c:noMultiLvlLbl val="0"/>
      </c:catAx>
      <c:valAx>
        <c:axId val="894659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9582976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Precio</a:t>
            </a:r>
            <a:r>
              <a:rPr lang="es-ES" sz="1000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 Pagado Consumidor</a:t>
            </a:r>
          </a:p>
        </c:rich>
      </c:tx>
      <c:layout>
        <c:manualLayout>
          <c:xMode val="edge"/>
          <c:yMode val="edge"/>
          <c:x val="0.320120466983215"/>
          <c:y val="2.040828770865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84974093264249E-2"/>
          <c:y val="0.15476190476190477"/>
          <c:w val="0.90051813471502595"/>
          <c:h val="0.77721088435374153"/>
        </c:manualLayout>
      </c:layout>
      <c:areaChart>
        <c:grouping val="standard"/>
        <c:varyColors val="0"/>
        <c:ser>
          <c:idx val="1"/>
          <c:order val="0"/>
          <c:tx>
            <c:strRef>
              <c:f>'Acelga verde'!$T$56</c:f>
              <c:strCache>
                <c:ptCount val="1"/>
                <c:pt idx="0">
                  <c:v>Rango de precios 2014 - 2019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0000">
                  <a:schemeClr val="accent6">
                    <a:lumMod val="60000"/>
                    <a:lumOff val="4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C0C0C0"/>
              </a:solidFill>
              <a:prstDash val="solid"/>
            </a:ln>
          </c:spPr>
          <c:cat>
            <c:strRef>
              <c:f>'Acelga verde'!$U$55:$AF$55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verde'!$U$56:$AF$56</c:f>
              <c:numCache>
                <c:formatCode>0.00</c:formatCode>
                <c:ptCount val="12"/>
                <c:pt idx="0">
                  <c:v>1.2691666666666668</c:v>
                </c:pt>
                <c:pt idx="1">
                  <c:v>1.4947916666666665</c:v>
                </c:pt>
                <c:pt idx="2">
                  <c:v>1.5099925595238097</c:v>
                </c:pt>
                <c:pt idx="3">
                  <c:v>1.468142857142857</c:v>
                </c:pt>
                <c:pt idx="4">
                  <c:v>1.3088194444444445</c:v>
                </c:pt>
                <c:pt idx="5">
                  <c:v>1.3538541666666668</c:v>
                </c:pt>
                <c:pt idx="6">
                  <c:v>1.402152777777778</c:v>
                </c:pt>
                <c:pt idx="7">
                  <c:v>1.3776388888888891</c:v>
                </c:pt>
                <c:pt idx="8">
                  <c:v>1.391108630952381</c:v>
                </c:pt>
                <c:pt idx="9">
                  <c:v>1.3791031746031746</c:v>
                </c:pt>
                <c:pt idx="10">
                  <c:v>1.3565833333333335</c:v>
                </c:pt>
                <c:pt idx="11">
                  <c:v>1.3179166666666668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'Acelga verde'!$T$57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'Acelga verde'!$U$55:$AF$55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verde'!$U$57:$AF$57</c:f>
              <c:numCache>
                <c:formatCode>0.00</c:formatCode>
                <c:ptCount val="12"/>
                <c:pt idx="0">
                  <c:v>1.0509999999999999</c:v>
                </c:pt>
                <c:pt idx="1">
                  <c:v>1.1975520833333335</c:v>
                </c:pt>
                <c:pt idx="2">
                  <c:v>1.0978794642857141</c:v>
                </c:pt>
                <c:pt idx="3">
                  <c:v>1.08375</c:v>
                </c:pt>
                <c:pt idx="4">
                  <c:v>1.0860000000000001</c:v>
                </c:pt>
                <c:pt idx="5">
                  <c:v>1.109375</c:v>
                </c:pt>
                <c:pt idx="6">
                  <c:v>1.1085833333333333</c:v>
                </c:pt>
                <c:pt idx="7">
                  <c:v>1.0499007936507936</c:v>
                </c:pt>
                <c:pt idx="8">
                  <c:v>1.1072619047619048</c:v>
                </c:pt>
                <c:pt idx="9">
                  <c:v>1.0139999999999998</c:v>
                </c:pt>
                <c:pt idx="10">
                  <c:v>1.02125</c:v>
                </c:pt>
                <c:pt idx="11">
                  <c:v>1.0247619047619045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02080"/>
        <c:axId val="89504000"/>
      </c:areaChart>
      <c:lineChart>
        <c:grouping val="standard"/>
        <c:varyColors val="0"/>
        <c:ser>
          <c:idx val="2"/>
          <c:order val="2"/>
          <c:tx>
            <c:strRef>
              <c:f>'Acelga verde'!$T$58</c:f>
              <c:strCache>
                <c:ptCount val="1"/>
                <c:pt idx="0">
                  <c:v>Promedio 2014 - 2019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'Acelga verde'!$U$55:$AF$55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verde'!$U$58:$AF$58</c:f>
              <c:numCache>
                <c:formatCode>0.00</c:formatCode>
                <c:ptCount val="12"/>
                <c:pt idx="0">
                  <c:v>1.1811041666666666</c:v>
                </c:pt>
                <c:pt idx="1">
                  <c:v>1.2846248759920635</c:v>
                </c:pt>
                <c:pt idx="2">
                  <c:v>1.3066822916666667</c:v>
                </c:pt>
                <c:pt idx="3">
                  <c:v>1.2740644841269839</c:v>
                </c:pt>
                <c:pt idx="4">
                  <c:v>1.2307410714285716</c:v>
                </c:pt>
                <c:pt idx="5">
                  <c:v>1.2791674107142859</c:v>
                </c:pt>
                <c:pt idx="6">
                  <c:v>1.2618184523809524</c:v>
                </c:pt>
                <c:pt idx="7">
                  <c:v>1.2573974867724869</c:v>
                </c:pt>
                <c:pt idx="8">
                  <c:v>1.2855221974206348</c:v>
                </c:pt>
                <c:pt idx="9">
                  <c:v>1.256876984126984</c:v>
                </c:pt>
                <c:pt idx="10">
                  <c:v>1.2353859126984128</c:v>
                </c:pt>
                <c:pt idx="11">
                  <c:v>1.1888720238095238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'Acelga verde'!$T$59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'Acelga verde'!$U$55:$AF$55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'Acelga verde'!$U$59:$AF$59</c:f>
              <c:numCache>
                <c:formatCode>0.00</c:formatCode>
                <c:ptCount val="12"/>
                <c:pt idx="0">
                  <c:v>1.6800000000000002</c:v>
                </c:pt>
                <c:pt idx="1">
                  <c:v>1.8260000000000001</c:v>
                </c:pt>
                <c:pt idx="2">
                  <c:v>1.81</c:v>
                </c:pt>
                <c:pt idx="3">
                  <c:v>1.6960000000000002</c:v>
                </c:pt>
                <c:pt idx="4">
                  <c:v>1.8325</c:v>
                </c:pt>
                <c:pt idx="5">
                  <c:v>1.9174999999999998</c:v>
                </c:pt>
                <c:pt idx="6">
                  <c:v>1.8660000000000001</c:v>
                </c:pt>
                <c:pt idx="7">
                  <c:v>1.8125</c:v>
                </c:pt>
                <c:pt idx="8">
                  <c:v>1.83</c:v>
                </c:pt>
                <c:pt idx="9">
                  <c:v>1.85</c:v>
                </c:pt>
                <c:pt idx="10">
                  <c:v>1.8350000000000002</c:v>
                </c:pt>
                <c:pt idx="11">
                  <c:v>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18464"/>
        <c:axId val="89520000"/>
      </c:lineChart>
      <c:catAx>
        <c:axId val="895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504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504000"/>
        <c:scaling>
          <c:orientation val="minMax"/>
          <c:min val="0.7000000000000000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  <a:ea typeface="Arial"/>
                    <a:cs typeface="Arial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072538860103627E-2"/>
              <c:y val="8.1632653061224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accent6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  <a:ea typeface="Arial"/>
                <a:cs typeface="Arial"/>
              </a:defRPr>
            </a:pPr>
            <a:endParaRPr lang="es-ES"/>
          </a:p>
        </c:txPr>
        <c:crossAx val="89502080"/>
        <c:crosses val="autoZero"/>
        <c:crossBetween val="midCat"/>
      </c:valAx>
      <c:catAx>
        <c:axId val="8951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520000"/>
        <c:crosses val="autoZero"/>
        <c:auto val="0"/>
        <c:lblAlgn val="ctr"/>
        <c:lblOffset val="100"/>
        <c:noMultiLvlLbl val="0"/>
      </c:catAx>
      <c:valAx>
        <c:axId val="895200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89518464"/>
        <c:crosses val="autoZero"/>
        <c:crossBetween val="midCat"/>
      </c:valAx>
      <c:spPr>
        <a:noFill/>
        <a:ln w="12700">
          <a:solidFill>
            <a:schemeClr val="accent6">
              <a:lumMod val="60000"/>
              <a:lumOff val="40000"/>
            </a:schemeClr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662201251308615"/>
          <c:y val="9.3537414965986401E-2"/>
          <c:w val="0.7586230643664816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chemeClr val="accent6">
                  <a:lumMod val="50000"/>
                </a:schemeClr>
              </a:solidFill>
              <a:latin typeface="Clan Offc Pro Narrow" panose="020B0506020101020102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accent6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r>
              <a:rPr lang="es-ES" sz="10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rPr>
              <a:t>Comparativa Coste / Precios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42350990996859E-2"/>
          <c:y val="0.19193552284631951"/>
          <c:w val="0.90994667179814237"/>
          <c:h val="0.71761565305150643"/>
        </c:manualLayout>
      </c:layout>
      <c:lineChart>
        <c:grouping val="standard"/>
        <c:varyColors val="0"/>
        <c:ser>
          <c:idx val="0"/>
          <c:order val="0"/>
          <c:tx>
            <c:strRef>
              <c:f>'Acelga verde'!$C$6</c:f>
              <c:strCache>
                <c:ptCount val="1"/>
                <c:pt idx="0">
                  <c:v>Coste Producción Medio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'Acelga verde'!$B$8:$B$60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'Acelga verde'!$C$8:$C$60</c:f>
              <c:numCache>
                <c:formatCode>#,##0.00</c:formatCode>
                <c:ptCount val="53"/>
                <c:pt idx="0">
                  <c:v>0.3322</c:v>
                </c:pt>
                <c:pt idx="1">
                  <c:v>0.3322</c:v>
                </c:pt>
                <c:pt idx="2">
                  <c:v>0.3322</c:v>
                </c:pt>
                <c:pt idx="3">
                  <c:v>0.3322</c:v>
                </c:pt>
                <c:pt idx="4">
                  <c:v>0.3322</c:v>
                </c:pt>
                <c:pt idx="5">
                  <c:v>0.3322</c:v>
                </c:pt>
                <c:pt idx="6">
                  <c:v>0.3322</c:v>
                </c:pt>
                <c:pt idx="7">
                  <c:v>0.3322</c:v>
                </c:pt>
                <c:pt idx="8">
                  <c:v>0.3322</c:v>
                </c:pt>
                <c:pt idx="9">
                  <c:v>0.3322</c:v>
                </c:pt>
                <c:pt idx="10">
                  <c:v>0.3322</c:v>
                </c:pt>
                <c:pt idx="11">
                  <c:v>0.3322</c:v>
                </c:pt>
                <c:pt idx="12">
                  <c:v>0.3322</c:v>
                </c:pt>
                <c:pt idx="13">
                  <c:v>0.3322</c:v>
                </c:pt>
                <c:pt idx="14">
                  <c:v>0.3322</c:v>
                </c:pt>
                <c:pt idx="15">
                  <c:v>0.3322</c:v>
                </c:pt>
                <c:pt idx="16">
                  <c:v>0.3322</c:v>
                </c:pt>
                <c:pt idx="17">
                  <c:v>0.3322</c:v>
                </c:pt>
                <c:pt idx="18">
                  <c:v>0.3322</c:v>
                </c:pt>
                <c:pt idx="19">
                  <c:v>0.3322</c:v>
                </c:pt>
                <c:pt idx="20">
                  <c:v>0.3322</c:v>
                </c:pt>
                <c:pt idx="21">
                  <c:v>0.3322</c:v>
                </c:pt>
                <c:pt idx="22">
                  <c:v>0.3322</c:v>
                </c:pt>
                <c:pt idx="23">
                  <c:v>0.3322</c:v>
                </c:pt>
                <c:pt idx="24">
                  <c:v>0.3322</c:v>
                </c:pt>
                <c:pt idx="25">
                  <c:v>0.3322</c:v>
                </c:pt>
                <c:pt idx="26">
                  <c:v>0.25090000000000001</c:v>
                </c:pt>
                <c:pt idx="27">
                  <c:v>0.25090000000000001</c:v>
                </c:pt>
                <c:pt idx="28">
                  <c:v>0.25090000000000001</c:v>
                </c:pt>
                <c:pt idx="29">
                  <c:v>0.25090000000000001</c:v>
                </c:pt>
                <c:pt idx="30">
                  <c:v>0.25090000000000001</c:v>
                </c:pt>
                <c:pt idx="31">
                  <c:v>0.25090000000000001</c:v>
                </c:pt>
                <c:pt idx="32">
                  <c:v>0.25090000000000001</c:v>
                </c:pt>
                <c:pt idx="33">
                  <c:v>0.25090000000000001</c:v>
                </c:pt>
                <c:pt idx="34">
                  <c:v>0.25090000000000001</c:v>
                </c:pt>
                <c:pt idx="35">
                  <c:v>0.25090000000000001</c:v>
                </c:pt>
                <c:pt idx="36">
                  <c:v>0.25090000000000001</c:v>
                </c:pt>
                <c:pt idx="37">
                  <c:v>0.25090000000000001</c:v>
                </c:pt>
                <c:pt idx="38">
                  <c:v>0.25090000000000001</c:v>
                </c:pt>
                <c:pt idx="39">
                  <c:v>0.25090000000000001</c:v>
                </c:pt>
                <c:pt idx="40">
                  <c:v>0.25090000000000001</c:v>
                </c:pt>
                <c:pt idx="41">
                  <c:v>0.25090000000000001</c:v>
                </c:pt>
                <c:pt idx="42">
                  <c:v>0.25090000000000001</c:v>
                </c:pt>
                <c:pt idx="43">
                  <c:v>0.25090000000000001</c:v>
                </c:pt>
                <c:pt idx="44">
                  <c:v>0.25090000000000001</c:v>
                </c:pt>
                <c:pt idx="45">
                  <c:v>0.25090000000000001</c:v>
                </c:pt>
                <c:pt idx="46">
                  <c:v>0.25090000000000001</c:v>
                </c:pt>
                <c:pt idx="47">
                  <c:v>0.25090000000000001</c:v>
                </c:pt>
                <c:pt idx="48">
                  <c:v>0.3322</c:v>
                </c:pt>
                <c:pt idx="49">
                  <c:v>0.3322</c:v>
                </c:pt>
                <c:pt idx="50">
                  <c:v>0.3322</c:v>
                </c:pt>
                <c:pt idx="51">
                  <c:v>0.3322</c:v>
                </c:pt>
                <c:pt idx="52">
                  <c:v>0.3322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'Acelga verde'!$D$6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'Acelga verde'!$B$8:$B$60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'Acelga verde'!$D$8:$D$60</c:f>
              <c:numCache>
                <c:formatCode>#,##0.00</c:formatCode>
                <c:ptCount val="53"/>
                <c:pt idx="0">
                  <c:v>0.4</c:v>
                </c:pt>
                <c:pt idx="1">
                  <c:v>0.45</c:v>
                </c:pt>
                <c:pt idx="2">
                  <c:v>0.45</c:v>
                </c:pt>
                <c:pt idx="3">
                  <c:v>0.55000000000000004</c:v>
                </c:pt>
                <c:pt idx="4">
                  <c:v>0.55000000000000004</c:v>
                </c:pt>
                <c:pt idx="5">
                  <c:v>0.55000000000000004</c:v>
                </c:pt>
                <c:pt idx="6">
                  <c:v>0.6</c:v>
                </c:pt>
                <c:pt idx="7">
                  <c:v>0.5</c:v>
                </c:pt>
                <c:pt idx="8">
                  <c:v>0.45</c:v>
                </c:pt>
                <c:pt idx="9">
                  <c:v>0.45</c:v>
                </c:pt>
                <c:pt idx="10">
                  <c:v>0.45</c:v>
                </c:pt>
                <c:pt idx="11">
                  <c:v>0.45</c:v>
                </c:pt>
                <c:pt idx="12">
                  <c:v>0.45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0.45</c:v>
                </c:pt>
                <c:pt idx="18">
                  <c:v>0.45</c:v>
                </c:pt>
                <c:pt idx="19">
                  <c:v>0.5</c:v>
                </c:pt>
                <c:pt idx="20">
                  <c:v>0.6</c:v>
                </c:pt>
                <c:pt idx="21">
                  <c:v>0.75</c:v>
                </c:pt>
                <c:pt idx="22">
                  <c:v>0.8</c:v>
                </c:pt>
                <c:pt idx="24">
                  <c:v>0.8</c:v>
                </c:pt>
                <c:pt idx="25">
                  <c:v>0.6</c:v>
                </c:pt>
                <c:pt idx="27">
                  <c:v>0.8</c:v>
                </c:pt>
                <c:pt idx="29">
                  <c:v>0.6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0.4</c:v>
                </c:pt>
                <c:pt idx="35">
                  <c:v>0.4</c:v>
                </c:pt>
                <c:pt idx="36">
                  <c:v>0.5</c:v>
                </c:pt>
                <c:pt idx="37">
                  <c:v>0.5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0.4</c:v>
                </c:pt>
                <c:pt idx="45">
                  <c:v>0.45</c:v>
                </c:pt>
                <c:pt idx="46">
                  <c:v>0.45</c:v>
                </c:pt>
                <c:pt idx="47">
                  <c:v>0.45</c:v>
                </c:pt>
                <c:pt idx="48">
                  <c:v>0.45</c:v>
                </c:pt>
                <c:pt idx="49">
                  <c:v>0.45</c:v>
                </c:pt>
                <c:pt idx="50">
                  <c:v>0.41699999999999998</c:v>
                </c:pt>
                <c:pt idx="51">
                  <c:v>0.4</c:v>
                </c:pt>
                <c:pt idx="52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'Acelga verde'!$F$6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accent6"/>
                </a:solidFill>
              </a:ln>
            </c:spPr>
          </c:marker>
          <c:cat>
            <c:numRef>
              <c:f>'Acelga verde'!$B$8:$B$60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'Acelga verde'!$F$8:$F$60</c:f>
              <c:numCache>
                <c:formatCode>#,##0.00</c:formatCode>
                <c:ptCount val="53"/>
                <c:pt idx="0">
                  <c:v>1.61</c:v>
                </c:pt>
                <c:pt idx="1">
                  <c:v>1.61</c:v>
                </c:pt>
                <c:pt idx="2">
                  <c:v>1.68</c:v>
                </c:pt>
                <c:pt idx="3">
                  <c:v>1.7</c:v>
                </c:pt>
                <c:pt idx="4">
                  <c:v>1.8</c:v>
                </c:pt>
                <c:pt idx="5">
                  <c:v>1.86</c:v>
                </c:pt>
                <c:pt idx="6">
                  <c:v>1.86</c:v>
                </c:pt>
                <c:pt idx="7">
                  <c:v>1.83</c:v>
                </c:pt>
                <c:pt idx="8">
                  <c:v>1.78</c:v>
                </c:pt>
                <c:pt idx="9">
                  <c:v>1.8</c:v>
                </c:pt>
                <c:pt idx="10">
                  <c:v>1.78</c:v>
                </c:pt>
                <c:pt idx="11">
                  <c:v>1.79</c:v>
                </c:pt>
                <c:pt idx="12">
                  <c:v>1.87</c:v>
                </c:pt>
                <c:pt idx="13">
                  <c:v>1.77</c:v>
                </c:pt>
                <c:pt idx="14">
                  <c:v>1.68</c:v>
                </c:pt>
                <c:pt idx="15">
                  <c:v>1.66</c:v>
                </c:pt>
                <c:pt idx="16">
                  <c:v>1.68</c:v>
                </c:pt>
                <c:pt idx="17">
                  <c:v>1.69</c:v>
                </c:pt>
                <c:pt idx="18">
                  <c:v>1.81</c:v>
                </c:pt>
                <c:pt idx="19">
                  <c:v>1.81</c:v>
                </c:pt>
                <c:pt idx="20">
                  <c:v>1.81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1.97</c:v>
                </c:pt>
                <c:pt idx="26">
                  <c:v>1.97</c:v>
                </c:pt>
                <c:pt idx="27">
                  <c:v>1.97</c:v>
                </c:pt>
                <c:pt idx="28">
                  <c:v>1.84</c:v>
                </c:pt>
                <c:pt idx="29">
                  <c:v>1.75</c:v>
                </c:pt>
                <c:pt idx="30">
                  <c:v>1.8</c:v>
                </c:pt>
                <c:pt idx="31">
                  <c:v>1.79</c:v>
                </c:pt>
                <c:pt idx="32">
                  <c:v>1.86</c:v>
                </c:pt>
                <c:pt idx="33">
                  <c:v>1.8</c:v>
                </c:pt>
                <c:pt idx="34">
                  <c:v>1.8</c:v>
                </c:pt>
                <c:pt idx="35">
                  <c:v>1.82</c:v>
                </c:pt>
                <c:pt idx="36">
                  <c:v>1.82</c:v>
                </c:pt>
                <c:pt idx="37">
                  <c:v>1.87</c:v>
                </c:pt>
                <c:pt idx="38">
                  <c:v>1.81</c:v>
                </c:pt>
                <c:pt idx="39">
                  <c:v>1.86</c:v>
                </c:pt>
                <c:pt idx="40">
                  <c:v>1.86</c:v>
                </c:pt>
                <c:pt idx="41">
                  <c:v>1.81</c:v>
                </c:pt>
                <c:pt idx="42">
                  <c:v>1.86</c:v>
                </c:pt>
                <c:pt idx="43">
                  <c:v>1.86</c:v>
                </c:pt>
                <c:pt idx="44">
                  <c:v>1.86</c:v>
                </c:pt>
                <c:pt idx="45">
                  <c:v>1.83</c:v>
                </c:pt>
                <c:pt idx="46">
                  <c:v>1.83</c:v>
                </c:pt>
                <c:pt idx="47">
                  <c:v>1.82</c:v>
                </c:pt>
                <c:pt idx="48">
                  <c:v>1.79</c:v>
                </c:pt>
                <c:pt idx="49">
                  <c:v>1.8</c:v>
                </c:pt>
                <c:pt idx="50">
                  <c:v>1.81</c:v>
                </c:pt>
                <c:pt idx="51">
                  <c:v>1.81</c:v>
                </c:pt>
                <c:pt idx="52">
                  <c:v>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8912"/>
        <c:axId val="87320832"/>
      </c:lineChart>
      <c:catAx>
        <c:axId val="8731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7320832"/>
        <c:crosses val="autoZero"/>
        <c:auto val="1"/>
        <c:lblAlgn val="ctr"/>
        <c:lblOffset val="100"/>
        <c:noMultiLvlLbl val="0"/>
      </c:catAx>
      <c:valAx>
        <c:axId val="8732083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defRPr>
                </a:pPr>
                <a:r>
                  <a:rPr lang="es-ES" sz="700">
                    <a:solidFill>
                      <a:schemeClr val="accent6">
                        <a:lumMod val="50000"/>
                      </a:schemeClr>
                    </a:solidFill>
                    <a:latin typeface="Clan Offc Pro Narrow" panose="020B0506020101020102" pitchFamily="34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1.9688743445402203E-2"/>
              <c:y val="0.11711387978763475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>
            <a:solidFill>
              <a:schemeClr val="accent6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accent6">
                    <a:lumMod val="50000"/>
                  </a:schemeClr>
                </a:solidFill>
                <a:latin typeface="Clan Offc Pro Narrow" panose="020B0506020101020102" pitchFamily="34" charset="0"/>
              </a:defRPr>
            </a:pPr>
            <a:endParaRPr lang="es-ES"/>
          </a:p>
        </c:txPr>
        <c:crossAx val="87318912"/>
        <c:crosses val="autoZero"/>
        <c:crossBetween val="between"/>
      </c:valAx>
      <c:spPr>
        <a:ln>
          <a:solidFill>
            <a:schemeClr val="accent6">
              <a:lumMod val="60000"/>
              <a:lumOff val="4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4246511206983922"/>
          <c:y val="9.9974555973305096E-2"/>
          <c:w val="0.85753495972032223"/>
          <c:h val="5.3244614512471658E-2"/>
        </c:manualLayout>
      </c:layout>
      <c:overlay val="0"/>
      <c:txPr>
        <a:bodyPr/>
        <a:lstStyle/>
        <a:p>
          <a:pPr>
            <a:defRPr sz="700">
              <a:latin typeface="Clan Offc Pro Narrow" panose="020B0506020101020102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131414</xdr:colOff>
      <xdr:row>22</xdr:row>
      <xdr:rowOff>73401</xdr:rowOff>
    </xdr:from>
    <xdr:to>
      <xdr:col>12</xdr:col>
      <xdr:colOff>822614</xdr:colOff>
      <xdr:row>40</xdr:row>
      <xdr:rowOff>172401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137528</xdr:colOff>
      <xdr:row>41</xdr:row>
      <xdr:rowOff>72328</xdr:rowOff>
    </xdr:from>
    <xdr:to>
      <xdr:col>12</xdr:col>
      <xdr:colOff>829235</xdr:colOff>
      <xdr:row>59</xdr:row>
      <xdr:rowOff>171328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140071</xdr:colOff>
      <xdr:row>5</xdr:row>
      <xdr:rowOff>44823</xdr:rowOff>
    </xdr:from>
    <xdr:to>
      <xdr:col>12</xdr:col>
      <xdr:colOff>831271</xdr:colOff>
      <xdr:row>21</xdr:row>
      <xdr:rowOff>177441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15010</xdr:colOff>
      <xdr:row>1</xdr:row>
      <xdr:rowOff>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89" t="26347" r="5348" b="5202"/>
        <a:stretch/>
      </xdr:blipFill>
      <xdr:spPr>
        <a:xfrm>
          <a:off x="0" y="0"/>
          <a:ext cx="9901960" cy="1533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0/Observatorio%20Preci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Hoja2"/>
    </sheetNames>
    <sheetDataSet>
      <sheetData sheetId="0">
        <row r="62">
          <cell r="D62">
            <v>0.65</v>
          </cell>
          <cell r="F62">
            <v>0.77</v>
          </cell>
          <cell r="G62">
            <v>1.55</v>
          </cell>
        </row>
        <row r="63">
          <cell r="D63">
            <v>0.4</v>
          </cell>
          <cell r="F63">
            <v>0.52</v>
          </cell>
          <cell r="G63">
            <v>1.61</v>
          </cell>
        </row>
      </sheetData>
      <sheetData sheetId="1">
        <row r="62">
          <cell r="D62">
            <v>0.65</v>
          </cell>
          <cell r="F62">
            <v>0.77</v>
          </cell>
          <cell r="G62">
            <v>1.6</v>
          </cell>
        </row>
        <row r="63">
          <cell r="D63">
            <v>0.45</v>
          </cell>
          <cell r="F63">
            <v>0.56999999999999995</v>
          </cell>
          <cell r="G63">
            <v>1.61</v>
          </cell>
        </row>
      </sheetData>
      <sheetData sheetId="2">
        <row r="62">
          <cell r="D62">
            <v>0.65</v>
          </cell>
          <cell r="F62">
            <v>0.77</v>
          </cell>
          <cell r="G62">
            <v>1.6</v>
          </cell>
        </row>
        <row r="63">
          <cell r="D63">
            <v>0.45</v>
          </cell>
          <cell r="F63">
            <v>0.56999999999999995</v>
          </cell>
          <cell r="G63">
            <v>1.68</v>
          </cell>
        </row>
      </sheetData>
      <sheetData sheetId="3">
        <row r="62">
          <cell r="D62">
            <v>0.9</v>
          </cell>
          <cell r="F62">
            <v>1.02</v>
          </cell>
          <cell r="G62">
            <v>1.4</v>
          </cell>
        </row>
        <row r="63">
          <cell r="D63">
            <v>0.55000000000000004</v>
          </cell>
          <cell r="F63">
            <v>0.67</v>
          </cell>
          <cell r="G63">
            <v>1.7</v>
          </cell>
        </row>
      </sheetData>
      <sheetData sheetId="4">
        <row r="62">
          <cell r="D62">
            <v>0.9</v>
          </cell>
          <cell r="F62">
            <v>1.02</v>
          </cell>
          <cell r="G62">
            <v>1.75</v>
          </cell>
        </row>
        <row r="63">
          <cell r="D63">
            <v>0.55000000000000004</v>
          </cell>
          <cell r="F63">
            <v>0.67</v>
          </cell>
          <cell r="G63">
            <v>1.8</v>
          </cell>
        </row>
      </sheetData>
      <sheetData sheetId="5">
        <row r="62">
          <cell r="D62">
            <v>0.75</v>
          </cell>
          <cell r="F62">
            <v>0.87</v>
          </cell>
          <cell r="G62">
            <v>1.46</v>
          </cell>
        </row>
        <row r="63">
          <cell r="D63">
            <v>0.55000000000000004</v>
          </cell>
          <cell r="F63">
            <v>0.67</v>
          </cell>
          <cell r="G63">
            <v>1.86</v>
          </cell>
        </row>
      </sheetData>
      <sheetData sheetId="6">
        <row r="62">
          <cell r="D62">
            <v>0.75</v>
          </cell>
          <cell r="F62">
            <v>0.87</v>
          </cell>
          <cell r="G62">
            <v>1.43</v>
          </cell>
        </row>
        <row r="63">
          <cell r="D63">
            <v>0.6</v>
          </cell>
          <cell r="F63">
            <v>0.72</v>
          </cell>
          <cell r="G63">
            <v>1.86</v>
          </cell>
        </row>
      </sheetData>
      <sheetData sheetId="7">
        <row r="62">
          <cell r="D62">
            <v>0.55000000000000004</v>
          </cell>
          <cell r="F62">
            <v>0.67</v>
          </cell>
          <cell r="G62">
            <v>1.63</v>
          </cell>
        </row>
        <row r="63">
          <cell r="D63">
            <v>0.5</v>
          </cell>
          <cell r="F63">
            <v>0.62</v>
          </cell>
          <cell r="G63">
            <v>1.83</v>
          </cell>
        </row>
      </sheetData>
      <sheetData sheetId="8">
        <row r="62">
          <cell r="D62">
            <v>0.5</v>
          </cell>
          <cell r="F62">
            <v>0.62</v>
          </cell>
          <cell r="G62">
            <v>1.63</v>
          </cell>
        </row>
        <row r="63">
          <cell r="D63">
            <v>0.45</v>
          </cell>
          <cell r="F63">
            <v>0.56999999999999995</v>
          </cell>
          <cell r="G63">
            <v>1.78</v>
          </cell>
        </row>
      </sheetData>
      <sheetData sheetId="9">
        <row r="62">
          <cell r="D62">
            <v>0.5</v>
          </cell>
          <cell r="F62">
            <v>0.62</v>
          </cell>
          <cell r="G62">
            <v>1.63</v>
          </cell>
        </row>
        <row r="63">
          <cell r="D63">
            <v>0.45</v>
          </cell>
          <cell r="F63">
            <v>0.56999999999999995</v>
          </cell>
          <cell r="G63">
            <v>1.8</v>
          </cell>
        </row>
      </sheetData>
      <sheetData sheetId="10">
        <row r="62">
          <cell r="D62">
            <v>0.7</v>
          </cell>
          <cell r="F62">
            <v>0.82</v>
          </cell>
          <cell r="G62">
            <v>1.66</v>
          </cell>
        </row>
        <row r="63">
          <cell r="D63">
            <v>0.45</v>
          </cell>
          <cell r="F63">
            <v>0.56999999999999995</v>
          </cell>
          <cell r="G63">
            <v>1.78</v>
          </cell>
        </row>
      </sheetData>
      <sheetData sheetId="11">
        <row r="62">
          <cell r="D62">
            <v>0.7</v>
          </cell>
          <cell r="F62">
            <v>0.82</v>
          </cell>
          <cell r="G62">
            <v>1.34</v>
          </cell>
        </row>
        <row r="63">
          <cell r="D63">
            <v>0.45</v>
          </cell>
          <cell r="F63">
            <v>0.56999999999999995</v>
          </cell>
          <cell r="G63">
            <v>1.79</v>
          </cell>
        </row>
      </sheetData>
      <sheetData sheetId="12">
        <row r="62">
          <cell r="D62">
            <v>0.7</v>
          </cell>
          <cell r="F62">
            <v>0.82</v>
          </cell>
          <cell r="G62">
            <v>1.54</v>
          </cell>
        </row>
        <row r="63">
          <cell r="D63">
            <v>0.45</v>
          </cell>
          <cell r="F63">
            <v>0.56999999999999995</v>
          </cell>
          <cell r="G63">
            <v>1.87</v>
          </cell>
        </row>
      </sheetData>
      <sheetData sheetId="13">
        <row r="62">
          <cell r="D62">
            <v>0.6</v>
          </cell>
          <cell r="F62">
            <v>0.72</v>
          </cell>
          <cell r="G62">
            <v>1.97</v>
          </cell>
        </row>
        <row r="63">
          <cell r="D63">
            <v>0.5</v>
          </cell>
          <cell r="F63">
            <v>0.62</v>
          </cell>
          <cell r="G63">
            <v>1.77</v>
          </cell>
        </row>
      </sheetData>
      <sheetData sheetId="14">
        <row r="62">
          <cell r="D62">
            <v>0.6</v>
          </cell>
          <cell r="F62">
            <v>0.72</v>
          </cell>
          <cell r="G62">
            <v>1.69</v>
          </cell>
        </row>
        <row r="63">
          <cell r="D63">
            <v>0.5</v>
          </cell>
          <cell r="F63">
            <v>0.62</v>
          </cell>
          <cell r="G63">
            <v>1.68</v>
          </cell>
        </row>
      </sheetData>
      <sheetData sheetId="15">
        <row r="62">
          <cell r="D62">
            <v>0.6</v>
          </cell>
          <cell r="F62">
            <v>0.72</v>
          </cell>
          <cell r="G62">
            <v>1.78</v>
          </cell>
        </row>
        <row r="63">
          <cell r="D63">
            <v>0.5</v>
          </cell>
          <cell r="F63">
            <v>0.62</v>
          </cell>
          <cell r="G63">
            <v>1.66</v>
          </cell>
        </row>
      </sheetData>
      <sheetData sheetId="16">
        <row r="62">
          <cell r="D62">
            <v>0.6</v>
          </cell>
          <cell r="F62">
            <v>0.72</v>
          </cell>
          <cell r="G62">
            <v>2.13</v>
          </cell>
        </row>
        <row r="63">
          <cell r="D63">
            <v>0.5</v>
          </cell>
          <cell r="F63">
            <v>0.62</v>
          </cell>
          <cell r="G63">
            <v>1.68</v>
          </cell>
        </row>
      </sheetData>
      <sheetData sheetId="17">
        <row r="62">
          <cell r="D62">
            <v>0.6</v>
          </cell>
          <cell r="F62">
            <v>0.72</v>
          </cell>
          <cell r="G62">
            <v>2.13</v>
          </cell>
        </row>
        <row r="63">
          <cell r="D63">
            <v>0.45</v>
          </cell>
          <cell r="F63">
            <v>0.56999999999999995</v>
          </cell>
          <cell r="G63">
            <v>1.69</v>
          </cell>
        </row>
      </sheetData>
      <sheetData sheetId="18">
        <row r="62">
          <cell r="D62">
            <v>0.8</v>
          </cell>
          <cell r="F62">
            <v>0.92</v>
          </cell>
          <cell r="G62">
            <v>2</v>
          </cell>
        </row>
        <row r="63">
          <cell r="D63">
            <v>0.45</v>
          </cell>
          <cell r="F63">
            <v>0.56999999999999995</v>
          </cell>
          <cell r="G63">
            <v>1.81</v>
          </cell>
        </row>
      </sheetData>
      <sheetData sheetId="19">
        <row r="62">
          <cell r="D62">
            <v>0.85</v>
          </cell>
          <cell r="F62">
            <v>0.97</v>
          </cell>
          <cell r="G62">
            <v>2.1</v>
          </cell>
        </row>
        <row r="63">
          <cell r="D63">
            <v>0.5</v>
          </cell>
          <cell r="F63">
            <v>0.62</v>
          </cell>
          <cell r="G63">
            <v>1.81</v>
          </cell>
        </row>
      </sheetData>
      <sheetData sheetId="20">
        <row r="62">
          <cell r="D62">
            <v>0.85</v>
          </cell>
          <cell r="F62">
            <v>1</v>
          </cell>
          <cell r="G62">
            <v>2.13</v>
          </cell>
        </row>
        <row r="63">
          <cell r="D63">
            <v>0.6</v>
          </cell>
          <cell r="F63">
            <v>0.75</v>
          </cell>
          <cell r="G63">
            <v>1.81</v>
          </cell>
        </row>
      </sheetData>
      <sheetData sheetId="21">
        <row r="62">
          <cell r="D62">
            <v>1</v>
          </cell>
          <cell r="F62">
            <v>1.1499999999999999</v>
          </cell>
          <cell r="G62">
            <v>1.71</v>
          </cell>
        </row>
        <row r="63">
          <cell r="D63">
            <v>0.75</v>
          </cell>
          <cell r="F63">
            <v>0.9</v>
          </cell>
          <cell r="G63">
            <v>1.9</v>
          </cell>
        </row>
      </sheetData>
      <sheetData sheetId="22">
        <row r="62">
          <cell r="D62">
            <v>1</v>
          </cell>
          <cell r="F62">
            <v>1.1499999999999999</v>
          </cell>
          <cell r="G62">
            <v>2.16</v>
          </cell>
        </row>
        <row r="63">
          <cell r="D63">
            <v>0.8</v>
          </cell>
          <cell r="F63">
            <v>0.95</v>
          </cell>
          <cell r="G63">
            <v>1.9</v>
          </cell>
        </row>
      </sheetData>
      <sheetData sheetId="23">
        <row r="62">
          <cell r="D62">
            <v>1</v>
          </cell>
          <cell r="F62">
            <v>1.1499999999999999</v>
          </cell>
          <cell r="G62">
            <v>2.37</v>
          </cell>
        </row>
        <row r="63">
          <cell r="F63" t="str">
            <v>-</v>
          </cell>
          <cell r="G63">
            <v>1.9</v>
          </cell>
        </row>
      </sheetData>
      <sheetData sheetId="24">
        <row r="62">
          <cell r="D62">
            <v>1</v>
          </cell>
          <cell r="F62">
            <v>1.1499999999999999</v>
          </cell>
          <cell r="G62">
            <v>2.37</v>
          </cell>
        </row>
        <row r="63">
          <cell r="D63">
            <v>0.8</v>
          </cell>
          <cell r="F63">
            <v>0.95</v>
          </cell>
          <cell r="G63">
            <v>1.9</v>
          </cell>
        </row>
      </sheetData>
      <sheetData sheetId="25">
        <row r="62">
          <cell r="D62">
            <v>1</v>
          </cell>
          <cell r="F62">
            <v>1.1499999999999999</v>
          </cell>
          <cell r="G62">
            <v>1.54</v>
          </cell>
        </row>
        <row r="63">
          <cell r="D63">
            <v>0.6</v>
          </cell>
          <cell r="F63">
            <v>0.75</v>
          </cell>
          <cell r="G63">
            <v>1.97</v>
          </cell>
        </row>
      </sheetData>
      <sheetData sheetId="26">
        <row r="62">
          <cell r="D62">
            <v>1</v>
          </cell>
          <cell r="F62">
            <v>1.1499999999999999</v>
          </cell>
          <cell r="G62">
            <v>1.54</v>
          </cell>
        </row>
        <row r="63">
          <cell r="F63" t="str">
            <v>-</v>
          </cell>
          <cell r="G63">
            <v>1.97</v>
          </cell>
        </row>
      </sheetData>
      <sheetData sheetId="27">
        <row r="62">
          <cell r="D62">
            <v>1</v>
          </cell>
          <cell r="F62">
            <v>1.1499999999999999</v>
          </cell>
          <cell r="G62">
            <v>1.78</v>
          </cell>
        </row>
        <row r="63">
          <cell r="D63">
            <v>0.8</v>
          </cell>
          <cell r="F63">
            <v>0.95</v>
          </cell>
          <cell r="G63">
            <v>1.97</v>
          </cell>
        </row>
      </sheetData>
      <sheetData sheetId="28">
        <row r="62">
          <cell r="D62">
            <v>0.65</v>
          </cell>
          <cell r="F62">
            <v>1.1499999999999999</v>
          </cell>
          <cell r="G62">
            <v>1.78</v>
          </cell>
        </row>
        <row r="63">
          <cell r="F63" t="str">
            <v>-</v>
          </cell>
          <cell r="G63">
            <v>1.84</v>
          </cell>
        </row>
      </sheetData>
      <sheetData sheetId="29">
        <row r="62">
          <cell r="D62">
            <v>0.65</v>
          </cell>
          <cell r="F62">
            <v>0.8</v>
          </cell>
          <cell r="G62">
            <v>2.2200000000000002</v>
          </cell>
        </row>
        <row r="63">
          <cell r="D63">
            <v>0.6</v>
          </cell>
          <cell r="F63">
            <v>0.75</v>
          </cell>
          <cell r="G63">
            <v>1.75</v>
          </cell>
        </row>
      </sheetData>
      <sheetData sheetId="30">
        <row r="62">
          <cell r="D62">
            <v>0.6</v>
          </cell>
          <cell r="F62">
            <v>0.8</v>
          </cell>
          <cell r="G62">
            <v>1.9</v>
          </cell>
        </row>
        <row r="63">
          <cell r="D63">
            <v>0.5</v>
          </cell>
          <cell r="F63">
            <v>0.75</v>
          </cell>
          <cell r="G63">
            <v>1.8</v>
          </cell>
        </row>
      </sheetData>
      <sheetData sheetId="31">
        <row r="62">
          <cell r="D62">
            <v>0.6</v>
          </cell>
          <cell r="F62">
            <v>0.8</v>
          </cell>
          <cell r="G62">
            <v>2.2400000000000002</v>
          </cell>
        </row>
        <row r="63">
          <cell r="D63">
            <v>0.5</v>
          </cell>
          <cell r="F63">
            <v>0.75</v>
          </cell>
          <cell r="G63">
            <v>1.79</v>
          </cell>
        </row>
      </sheetData>
      <sheetData sheetId="32">
        <row r="62">
          <cell r="D62">
            <v>0.6</v>
          </cell>
          <cell r="F62">
            <v>0.8</v>
          </cell>
          <cell r="G62">
            <v>2.2400000000000002</v>
          </cell>
        </row>
        <row r="63">
          <cell r="D63">
            <v>0.5</v>
          </cell>
          <cell r="F63">
            <v>0.75</v>
          </cell>
          <cell r="G63">
            <v>1.86</v>
          </cell>
        </row>
      </sheetData>
      <sheetData sheetId="33">
        <row r="62">
          <cell r="D62">
            <v>0.65</v>
          </cell>
          <cell r="F62">
            <v>0.8</v>
          </cell>
          <cell r="G62">
            <v>2.34</v>
          </cell>
        </row>
        <row r="63">
          <cell r="D63">
            <v>0.5</v>
          </cell>
          <cell r="F63">
            <v>0.75</v>
          </cell>
          <cell r="G63">
            <v>1.8</v>
          </cell>
        </row>
      </sheetData>
      <sheetData sheetId="34">
        <row r="62">
          <cell r="D62">
            <v>0.65</v>
          </cell>
          <cell r="F62">
            <v>0.8</v>
          </cell>
          <cell r="G62">
            <v>2.34</v>
          </cell>
        </row>
        <row r="63">
          <cell r="D63">
            <v>0.4</v>
          </cell>
          <cell r="F63">
            <v>0.65</v>
          </cell>
          <cell r="G63">
            <v>1.8</v>
          </cell>
        </row>
      </sheetData>
      <sheetData sheetId="35">
        <row r="62">
          <cell r="D62">
            <v>0.65</v>
          </cell>
          <cell r="F62">
            <v>0.8</v>
          </cell>
          <cell r="G62">
            <v>2.34</v>
          </cell>
        </row>
        <row r="63">
          <cell r="D63">
            <v>0.4</v>
          </cell>
          <cell r="F63">
            <v>0.65</v>
          </cell>
          <cell r="G63">
            <v>1.82</v>
          </cell>
        </row>
      </sheetData>
      <sheetData sheetId="36">
        <row r="62">
          <cell r="D62">
            <v>0.65</v>
          </cell>
          <cell r="F62">
            <v>0.85</v>
          </cell>
          <cell r="G62">
            <v>2.17</v>
          </cell>
        </row>
        <row r="63">
          <cell r="D63">
            <v>0.5</v>
          </cell>
          <cell r="F63">
            <v>0.75</v>
          </cell>
          <cell r="G63">
            <v>1.82</v>
          </cell>
        </row>
      </sheetData>
      <sheetData sheetId="37">
        <row r="62">
          <cell r="D62">
            <v>0.6</v>
          </cell>
          <cell r="F62">
            <v>0.85</v>
          </cell>
          <cell r="G62">
            <v>2.34</v>
          </cell>
        </row>
        <row r="63">
          <cell r="D63">
            <v>0.5</v>
          </cell>
          <cell r="F63">
            <v>0.75</v>
          </cell>
          <cell r="G63">
            <v>1.87</v>
          </cell>
        </row>
      </sheetData>
      <sheetData sheetId="38">
        <row r="62">
          <cell r="D62">
            <v>0.6</v>
          </cell>
          <cell r="F62">
            <v>0.85</v>
          </cell>
          <cell r="G62">
            <v>2.36</v>
          </cell>
        </row>
        <row r="63">
          <cell r="D63">
            <v>0.6</v>
          </cell>
          <cell r="F63">
            <v>0.85</v>
          </cell>
          <cell r="G63">
            <v>1.81</v>
          </cell>
        </row>
      </sheetData>
      <sheetData sheetId="39">
        <row r="62">
          <cell r="D62">
            <v>0.6</v>
          </cell>
          <cell r="F62">
            <v>0.85</v>
          </cell>
          <cell r="G62">
            <v>2.31</v>
          </cell>
        </row>
        <row r="63">
          <cell r="D63">
            <v>0.6</v>
          </cell>
          <cell r="F63">
            <v>0.85</v>
          </cell>
          <cell r="G63">
            <v>1.86</v>
          </cell>
        </row>
      </sheetData>
      <sheetData sheetId="40">
        <row r="62">
          <cell r="D62">
            <v>0.6</v>
          </cell>
          <cell r="F62">
            <v>0.85</v>
          </cell>
          <cell r="G62">
            <v>2.31</v>
          </cell>
        </row>
        <row r="63">
          <cell r="D63">
            <v>0.6</v>
          </cell>
          <cell r="F63">
            <v>0.85</v>
          </cell>
          <cell r="G63">
            <v>1.86</v>
          </cell>
        </row>
      </sheetData>
      <sheetData sheetId="41">
        <row r="62">
          <cell r="D62">
            <v>0.6</v>
          </cell>
          <cell r="F62">
            <v>0.85</v>
          </cell>
          <cell r="G62">
            <v>2.25</v>
          </cell>
        </row>
        <row r="63">
          <cell r="D63">
            <v>0.5</v>
          </cell>
          <cell r="F63">
            <v>0.75</v>
          </cell>
          <cell r="G63">
            <v>1.81</v>
          </cell>
        </row>
      </sheetData>
      <sheetData sheetId="42">
        <row r="62">
          <cell r="D62">
            <v>0.6</v>
          </cell>
          <cell r="F62">
            <v>0.85</v>
          </cell>
          <cell r="G62">
            <v>2.15</v>
          </cell>
        </row>
        <row r="63">
          <cell r="D63">
            <v>0.5</v>
          </cell>
          <cell r="F63">
            <v>0.75</v>
          </cell>
          <cell r="G63">
            <v>1.86</v>
          </cell>
        </row>
      </sheetData>
      <sheetData sheetId="43">
        <row r="62">
          <cell r="D62">
            <v>0.7</v>
          </cell>
          <cell r="F62">
            <v>0.95</v>
          </cell>
          <cell r="G62">
            <v>2.09</v>
          </cell>
        </row>
        <row r="63">
          <cell r="D63">
            <v>0.5</v>
          </cell>
          <cell r="F63">
            <v>0.75</v>
          </cell>
          <cell r="G63">
            <v>1.86</v>
          </cell>
        </row>
      </sheetData>
      <sheetData sheetId="44">
        <row r="62">
          <cell r="D62">
            <v>0.7</v>
          </cell>
          <cell r="F62">
            <v>0.95</v>
          </cell>
          <cell r="G62">
            <v>2.04</v>
          </cell>
        </row>
        <row r="63">
          <cell r="D63">
            <v>0.4</v>
          </cell>
          <cell r="F63">
            <v>0.65</v>
          </cell>
          <cell r="G63">
            <v>1.86</v>
          </cell>
        </row>
      </sheetData>
      <sheetData sheetId="45">
        <row r="62">
          <cell r="D62">
            <v>0.7</v>
          </cell>
          <cell r="F62">
            <v>0.95</v>
          </cell>
          <cell r="G62">
            <v>2.11</v>
          </cell>
        </row>
        <row r="63">
          <cell r="D63">
            <v>0.45</v>
          </cell>
          <cell r="F63">
            <v>0.7</v>
          </cell>
          <cell r="G63">
            <v>1.83</v>
          </cell>
        </row>
      </sheetData>
      <sheetData sheetId="46">
        <row r="62">
          <cell r="D62">
            <v>0.7</v>
          </cell>
          <cell r="F62">
            <v>0.95</v>
          </cell>
          <cell r="G62">
            <v>2.15</v>
          </cell>
        </row>
        <row r="63">
          <cell r="D63">
            <v>0.45</v>
          </cell>
          <cell r="F63">
            <v>0.7</v>
          </cell>
          <cell r="G63">
            <v>1.83</v>
          </cell>
        </row>
      </sheetData>
      <sheetData sheetId="47">
        <row r="62">
          <cell r="D62">
            <v>0.7</v>
          </cell>
          <cell r="F62">
            <v>0.95</v>
          </cell>
          <cell r="G62">
            <v>2.0699999999999998</v>
          </cell>
        </row>
        <row r="63">
          <cell r="D63">
            <v>0.45</v>
          </cell>
          <cell r="F63">
            <v>0.7</v>
          </cell>
          <cell r="G63">
            <v>1.82</v>
          </cell>
        </row>
      </sheetData>
      <sheetData sheetId="48">
        <row r="62">
          <cell r="D62">
            <v>0.55000000000000004</v>
          </cell>
          <cell r="F62">
            <v>0.8</v>
          </cell>
          <cell r="G62">
            <v>2.1800000000000002</v>
          </cell>
        </row>
        <row r="63">
          <cell r="D63">
            <v>0.45</v>
          </cell>
          <cell r="F63">
            <v>0.7</v>
          </cell>
          <cell r="G63">
            <v>1.79</v>
          </cell>
        </row>
      </sheetData>
      <sheetData sheetId="49">
        <row r="62">
          <cell r="D62">
            <v>0.55000000000000004</v>
          </cell>
          <cell r="F62">
            <v>0.8</v>
          </cell>
          <cell r="G62">
            <v>2.11</v>
          </cell>
        </row>
        <row r="63">
          <cell r="D63">
            <v>0.45</v>
          </cell>
          <cell r="F63">
            <v>0.7</v>
          </cell>
          <cell r="G63">
            <v>1.8</v>
          </cell>
        </row>
      </sheetData>
      <sheetData sheetId="50">
        <row r="62">
          <cell r="D62">
            <v>0.55000000000000004</v>
          </cell>
          <cell r="F62">
            <v>0.8</v>
          </cell>
          <cell r="G62">
            <v>1.82</v>
          </cell>
        </row>
        <row r="63">
          <cell r="D63">
            <v>0.41699999999999998</v>
          </cell>
          <cell r="F63">
            <v>0.65</v>
          </cell>
          <cell r="G63">
            <v>1.81</v>
          </cell>
        </row>
      </sheetData>
      <sheetData sheetId="51">
        <row r="62">
          <cell r="D62">
            <v>0.55000000000000004</v>
          </cell>
          <cell r="F62">
            <v>0.8</v>
          </cell>
          <cell r="G62">
            <v>1.82</v>
          </cell>
        </row>
        <row r="63">
          <cell r="D63">
            <v>0.4</v>
          </cell>
          <cell r="F63">
            <v>0.65</v>
          </cell>
          <cell r="G63">
            <v>1.81</v>
          </cell>
        </row>
      </sheetData>
      <sheetData sheetId="52">
        <row r="62">
          <cell r="D62">
            <v>0.5</v>
          </cell>
          <cell r="F62">
            <v>0.75</v>
          </cell>
          <cell r="G62">
            <v>1.82</v>
          </cell>
        </row>
        <row r="63">
          <cell r="D63">
            <v>0.4</v>
          </cell>
          <cell r="F63">
            <v>0.65</v>
          </cell>
          <cell r="G63">
            <v>1.79</v>
          </cell>
        </row>
      </sheetData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0"/>
  <sheetViews>
    <sheetView tabSelected="1"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</v>
      </c>
      <c r="N3" s="30"/>
    </row>
    <row r="6" spans="1:33" ht="42" customHeight="1" x14ac:dyDescent="0.25">
      <c r="B6" s="40" t="s">
        <v>1</v>
      </c>
      <c r="C6" s="31" t="s">
        <v>3</v>
      </c>
      <c r="D6" s="31" t="s">
        <v>0</v>
      </c>
      <c r="E6" s="31" t="s">
        <v>22</v>
      </c>
      <c r="F6" s="32" t="s">
        <v>23</v>
      </c>
    </row>
    <row r="7" spans="1:33" x14ac:dyDescent="0.25">
      <c r="B7" s="40"/>
      <c r="C7" s="41" t="s">
        <v>24</v>
      </c>
      <c r="D7" s="41"/>
      <c r="E7" s="41"/>
      <c r="F7" s="42"/>
    </row>
    <row r="8" spans="1:33" x14ac:dyDescent="0.25">
      <c r="B8" s="22">
        <v>1</v>
      </c>
      <c r="C8" s="23">
        <v>0.38350000000000001</v>
      </c>
      <c r="D8" s="23">
        <f>'[1]01'!$D$62</f>
        <v>0.65</v>
      </c>
      <c r="E8" s="23">
        <f>'[1]01'!$F$62</f>
        <v>0.77</v>
      </c>
      <c r="F8" s="23">
        <f>'[1]01'!$G$62</f>
        <v>1.55</v>
      </c>
    </row>
    <row r="9" spans="1:33" x14ac:dyDescent="0.25">
      <c r="B9" s="24">
        <v>2</v>
      </c>
      <c r="C9" s="25">
        <v>0.38350000000000001</v>
      </c>
      <c r="D9" s="25">
        <f>'[1]02'!$D$62</f>
        <v>0.65</v>
      </c>
      <c r="E9" s="25">
        <f>'[1]02'!$F$62</f>
        <v>0.77</v>
      </c>
      <c r="F9" s="25">
        <f>'[1]02'!$G$62</f>
        <v>1.6</v>
      </c>
    </row>
    <row r="10" spans="1:33" x14ac:dyDescent="0.25">
      <c r="B10" s="26">
        <v>3</v>
      </c>
      <c r="C10" s="23">
        <v>0.38350000000000001</v>
      </c>
      <c r="D10" s="23">
        <f>'[1]03'!$D$62</f>
        <v>0.65</v>
      </c>
      <c r="E10" s="23">
        <f>'[1]03'!$F$62</f>
        <v>0.77</v>
      </c>
      <c r="F10" s="23">
        <f>'[1]03'!$G$62</f>
        <v>1.6</v>
      </c>
    </row>
    <row r="11" spans="1:33" x14ac:dyDescent="0.25">
      <c r="B11" s="24">
        <v>4</v>
      </c>
      <c r="C11" s="25">
        <v>0.38350000000000001</v>
      </c>
      <c r="D11" s="25">
        <f>'[1]04'!$D$62</f>
        <v>0.9</v>
      </c>
      <c r="E11" s="25">
        <f>'[1]04'!$F$62</f>
        <v>1.02</v>
      </c>
      <c r="F11" s="25">
        <f>'[1]04'!$G$62</f>
        <v>1.4</v>
      </c>
    </row>
    <row r="12" spans="1:33" x14ac:dyDescent="0.25">
      <c r="B12" s="26">
        <v>5</v>
      </c>
      <c r="C12" s="23">
        <v>0.38350000000000001</v>
      </c>
      <c r="D12" s="23">
        <f>'[1]05'!$D$62</f>
        <v>0.9</v>
      </c>
      <c r="E12" s="23">
        <f>'[1]05'!$F$62</f>
        <v>1.02</v>
      </c>
      <c r="F12" s="23">
        <f>'[1]05'!$G$62</f>
        <v>1.75</v>
      </c>
    </row>
    <row r="13" spans="1:33" x14ac:dyDescent="0.25">
      <c r="B13" s="24">
        <v>6</v>
      </c>
      <c r="C13" s="25">
        <v>0.38350000000000001</v>
      </c>
      <c r="D13" s="25">
        <f>'[1]06'!$D$62</f>
        <v>0.75</v>
      </c>
      <c r="E13" s="25">
        <f>'[1]06'!$F$62</f>
        <v>0.87</v>
      </c>
      <c r="F13" s="25">
        <f>'[1]06'!$G$62</f>
        <v>1.46</v>
      </c>
    </row>
    <row r="14" spans="1:33" x14ac:dyDescent="0.25">
      <c r="B14" s="26">
        <v>7</v>
      </c>
      <c r="C14" s="23">
        <v>0.38350000000000001</v>
      </c>
      <c r="D14" s="23">
        <f>'[1]07'!$D$62</f>
        <v>0.75</v>
      </c>
      <c r="E14" s="23">
        <f>'[1]07'!$F$62</f>
        <v>0.87</v>
      </c>
      <c r="F14" s="23">
        <f>'[1]07'!$G$62</f>
        <v>1.43</v>
      </c>
    </row>
    <row r="15" spans="1:33" x14ac:dyDescent="0.25">
      <c r="B15" s="24">
        <v>8</v>
      </c>
      <c r="C15" s="25">
        <v>0.38350000000000001</v>
      </c>
      <c r="D15" s="25">
        <f>'[1]08'!$D$62</f>
        <v>0.55000000000000004</v>
      </c>
      <c r="E15" s="25">
        <f>'[1]08'!$F$62</f>
        <v>0.67</v>
      </c>
      <c r="F15" s="25">
        <f>'[1]08'!$G$62</f>
        <v>1.63</v>
      </c>
    </row>
    <row r="16" spans="1:33" x14ac:dyDescent="0.25">
      <c r="B16" s="26">
        <v>9</v>
      </c>
      <c r="C16" s="23">
        <v>0.38350000000000001</v>
      </c>
      <c r="D16" s="23">
        <f>'[1]09'!$D$62</f>
        <v>0.5</v>
      </c>
      <c r="E16" s="23">
        <f>'[1]09'!$F$62</f>
        <v>0.62</v>
      </c>
      <c r="F16" s="23">
        <f>'[1]09'!$G$62</f>
        <v>1.63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0.38350000000000001</v>
      </c>
      <c r="D17" s="25">
        <f>'[1]10'!$D$62</f>
        <v>0.5</v>
      </c>
      <c r="E17" s="25">
        <f>'[1]10'!$F$62</f>
        <v>0.62</v>
      </c>
      <c r="F17" s="25">
        <f>'[1]10'!$G$62</f>
        <v>1.63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0.38350000000000001</v>
      </c>
      <c r="D18" s="23">
        <f>'[1]11'!$D$62</f>
        <v>0.7</v>
      </c>
      <c r="E18" s="23">
        <f>'[1]11'!$F$62</f>
        <v>0.82</v>
      </c>
      <c r="F18" s="23">
        <f>'[1]11'!$G$62</f>
        <v>1.66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0.38350000000000001</v>
      </c>
      <c r="D19" s="25">
        <f>'[1]12'!$D$62</f>
        <v>0.7</v>
      </c>
      <c r="E19" s="25">
        <f>'[1]12'!$F$62</f>
        <v>0.82</v>
      </c>
      <c r="F19" s="25">
        <f>'[1]12'!$G$62</f>
        <v>1.34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0.38350000000000001</v>
      </c>
      <c r="D20" s="23">
        <f>'[1]13'!$D$62</f>
        <v>0.7</v>
      </c>
      <c r="E20" s="23">
        <f>'[1]13'!$F$62</f>
        <v>0.82</v>
      </c>
      <c r="F20" s="23">
        <f>'[1]13'!$G$62</f>
        <v>1.54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0.38350000000000001</v>
      </c>
      <c r="D21" s="25">
        <f>'[1]14'!$D$62</f>
        <v>0.6</v>
      </c>
      <c r="E21" s="25">
        <f>'[1]14'!$F$62</f>
        <v>0.72</v>
      </c>
      <c r="F21" s="25">
        <f>'[1]14'!$G$62</f>
        <v>1.97</v>
      </c>
      <c r="S21" s="2"/>
      <c r="T21" s="3" t="s">
        <v>25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0.38350000000000001</v>
      </c>
      <c r="D22" s="23">
        <f>'[1]15'!$D$62</f>
        <v>0.6</v>
      </c>
      <c r="E22" s="23">
        <f>'[1]15'!$F$62</f>
        <v>0.72</v>
      </c>
      <c r="F22" s="23">
        <f>'[1]15'!$G$62</f>
        <v>1.69</v>
      </c>
      <c r="S22" s="2"/>
      <c r="T22" s="4"/>
      <c r="U22" s="8" t="s">
        <v>9</v>
      </c>
      <c r="V22" s="8" t="s">
        <v>10</v>
      </c>
      <c r="W22" s="8" t="s">
        <v>11</v>
      </c>
      <c r="X22" s="8" t="s">
        <v>12</v>
      </c>
      <c r="Y22" s="8" t="s">
        <v>13</v>
      </c>
      <c r="Z22" s="8" t="s">
        <v>14</v>
      </c>
      <c r="AA22" s="8" t="s">
        <v>15</v>
      </c>
      <c r="AB22" s="8" t="s">
        <v>16</v>
      </c>
      <c r="AC22" s="8" t="s">
        <v>17</v>
      </c>
      <c r="AD22" s="8" t="s">
        <v>18</v>
      </c>
      <c r="AE22" s="8" t="s">
        <v>19</v>
      </c>
      <c r="AF22" s="8" t="s">
        <v>20</v>
      </c>
      <c r="AG22" s="8" t="s">
        <v>21</v>
      </c>
    </row>
    <row r="23" spans="2:33" x14ac:dyDescent="0.25">
      <c r="B23" s="24">
        <v>16</v>
      </c>
      <c r="C23" s="25">
        <v>0.38350000000000001</v>
      </c>
      <c r="D23" s="25">
        <f>'[1]16'!$D$62</f>
        <v>0.6</v>
      </c>
      <c r="E23" s="25">
        <f>'[1]16'!$F$62</f>
        <v>0.72</v>
      </c>
      <c r="F23" s="25">
        <f>'[1]16'!$G$62</f>
        <v>1.78</v>
      </c>
      <c r="S23" s="2"/>
      <c r="T23" s="5">
        <v>2014</v>
      </c>
      <c r="U23" s="6">
        <v>0.49</v>
      </c>
      <c r="V23" s="6">
        <v>0.58329999999999993</v>
      </c>
      <c r="W23" s="6">
        <v>0.5</v>
      </c>
      <c r="X23" s="6">
        <v>0.4</v>
      </c>
      <c r="Y23" s="6">
        <v>0.4</v>
      </c>
      <c r="Z23" s="6">
        <v>0.41670000000000001</v>
      </c>
      <c r="AA23" s="6">
        <v>0.36670000000000003</v>
      </c>
      <c r="AB23" s="6">
        <v>0.4</v>
      </c>
      <c r="AC23" s="6">
        <v>0.4</v>
      </c>
      <c r="AD23" s="6">
        <v>0.4</v>
      </c>
      <c r="AE23" s="6">
        <v>0.4</v>
      </c>
      <c r="AF23" s="6">
        <v>0.4</v>
      </c>
      <c r="AG23" s="10">
        <f>AVERAGE(U23:AF23)</f>
        <v>0.42972500000000008</v>
      </c>
    </row>
    <row r="24" spans="2:33" x14ac:dyDescent="0.25">
      <c r="B24" s="26">
        <v>17</v>
      </c>
      <c r="C24" s="23">
        <v>0.38350000000000001</v>
      </c>
      <c r="D24" s="23">
        <f>'[1]17'!$D$62</f>
        <v>0.6</v>
      </c>
      <c r="E24" s="23">
        <f>'[1]17'!$F$62</f>
        <v>0.72</v>
      </c>
      <c r="F24" s="23">
        <f>'[1]17'!$G$62</f>
        <v>2.13</v>
      </c>
      <c r="S24" s="2"/>
      <c r="T24" s="5">
        <v>2015</v>
      </c>
      <c r="U24" s="6">
        <v>0.5333</v>
      </c>
      <c r="V24" s="6">
        <v>0.8</v>
      </c>
      <c r="W24" s="6">
        <v>0.98329999999999995</v>
      </c>
      <c r="X24" s="6">
        <v>0.6</v>
      </c>
      <c r="Y24" s="6">
        <v>0.4</v>
      </c>
      <c r="Z24" s="6">
        <v>0.4</v>
      </c>
      <c r="AA24" s="6">
        <v>0.4</v>
      </c>
      <c r="AB24" s="6">
        <v>0.4</v>
      </c>
      <c r="AC24" s="6">
        <v>0.4</v>
      </c>
      <c r="AD24" s="6">
        <v>0.5</v>
      </c>
      <c r="AE24" s="6">
        <v>0.43329999999999996</v>
      </c>
      <c r="AF24" s="6">
        <v>0.4</v>
      </c>
      <c r="AG24" s="10">
        <f t="shared" ref="AG24:AG31" si="0">AVERAGE(U24:AF24)</f>
        <v>0.52082500000000009</v>
      </c>
    </row>
    <row r="25" spans="2:33" x14ac:dyDescent="0.25">
      <c r="B25" s="24">
        <v>18</v>
      </c>
      <c r="C25" s="25">
        <v>0.38350000000000001</v>
      </c>
      <c r="D25" s="25">
        <f>'[1]18'!$D$62</f>
        <v>0.6</v>
      </c>
      <c r="E25" s="25">
        <f>'[1]18'!$F$62</f>
        <v>0.72</v>
      </c>
      <c r="F25" s="25">
        <f>'[1]18'!$G$62</f>
        <v>2.13</v>
      </c>
      <c r="G25" s="1"/>
      <c r="S25" s="2"/>
      <c r="T25" s="5">
        <v>2016</v>
      </c>
      <c r="U25" s="6">
        <v>0.45</v>
      </c>
      <c r="V25" s="6">
        <v>0.51670000000000005</v>
      </c>
      <c r="W25" s="6">
        <v>0.5333</v>
      </c>
      <c r="X25" s="6">
        <v>0.48330000000000001</v>
      </c>
      <c r="Y25" s="6">
        <v>0.4</v>
      </c>
      <c r="Z25" s="6">
        <v>0.4</v>
      </c>
      <c r="AA25" s="6">
        <v>0.55000000000000004</v>
      </c>
      <c r="AB25" s="6">
        <v>0.55000000000000004</v>
      </c>
      <c r="AC25" s="6">
        <v>0.5333</v>
      </c>
      <c r="AD25" s="6">
        <v>0.55000000000000004</v>
      </c>
      <c r="AE25" s="6">
        <v>0.5</v>
      </c>
      <c r="AF25" s="6">
        <v>0.5333</v>
      </c>
      <c r="AG25" s="10">
        <f t="shared" si="0"/>
        <v>0.49999166666666661</v>
      </c>
    </row>
    <row r="26" spans="2:33" x14ac:dyDescent="0.25">
      <c r="B26" s="26">
        <v>19</v>
      </c>
      <c r="C26" s="23">
        <v>0.38350000000000001</v>
      </c>
      <c r="D26" s="23">
        <f>'[1]19'!$D$62</f>
        <v>0.8</v>
      </c>
      <c r="E26" s="23">
        <f>'[1]19'!$F$62</f>
        <v>0.92</v>
      </c>
      <c r="F26" s="23">
        <f>'[1]19'!$G$62</f>
        <v>2</v>
      </c>
      <c r="S26" s="2"/>
      <c r="T26" s="5">
        <v>2017</v>
      </c>
      <c r="U26" s="6">
        <v>0.8</v>
      </c>
      <c r="V26" s="6">
        <v>0.83329999999999993</v>
      </c>
      <c r="W26" s="6">
        <v>0.63329999999999997</v>
      </c>
      <c r="X26" s="6">
        <v>0.6</v>
      </c>
      <c r="Y26" s="6">
        <v>0.5</v>
      </c>
      <c r="Z26" s="6">
        <v>0.4667</v>
      </c>
      <c r="AA26" s="6">
        <v>0.48330000000000001</v>
      </c>
      <c r="AB26" s="6">
        <v>0.5333</v>
      </c>
      <c r="AC26" s="6">
        <v>0.56669999999999998</v>
      </c>
      <c r="AD26" s="6">
        <v>0.5</v>
      </c>
      <c r="AE26" s="6">
        <v>0.5</v>
      </c>
      <c r="AF26" s="6">
        <v>0.55000000000000004</v>
      </c>
      <c r="AG26" s="10">
        <f t="shared" si="0"/>
        <v>0.58055000000000001</v>
      </c>
    </row>
    <row r="27" spans="2:33" x14ac:dyDescent="0.25">
      <c r="B27" s="24">
        <v>20</v>
      </c>
      <c r="C27" s="25">
        <v>0.38350000000000001</v>
      </c>
      <c r="D27" s="25">
        <f>'[1]20'!$D$62</f>
        <v>0.85</v>
      </c>
      <c r="E27" s="25">
        <f>'[1]20'!$F$62</f>
        <v>0.97</v>
      </c>
      <c r="F27" s="25">
        <f>'[1]20'!$G$62</f>
        <v>2.1</v>
      </c>
      <c r="S27" s="2"/>
      <c r="T27" s="5">
        <v>2018</v>
      </c>
      <c r="U27" s="6">
        <v>0.55000000000000004</v>
      </c>
      <c r="V27" s="6">
        <v>0.58329999999999993</v>
      </c>
      <c r="W27" s="6">
        <v>0.55000000000000004</v>
      </c>
      <c r="X27" s="6">
        <v>0.48330000000000001</v>
      </c>
      <c r="Y27" s="6">
        <v>0.45</v>
      </c>
      <c r="Z27" s="6">
        <v>0.55000000000000004</v>
      </c>
      <c r="AA27" s="6">
        <v>0.6</v>
      </c>
      <c r="AB27" s="6">
        <v>0.61670000000000003</v>
      </c>
      <c r="AC27" s="6">
        <v>0.65</v>
      </c>
      <c r="AD27" s="6">
        <v>0.58329999999999993</v>
      </c>
      <c r="AE27" s="6">
        <v>0.55000000000000004</v>
      </c>
      <c r="AF27" s="6">
        <v>0.68330000000000002</v>
      </c>
      <c r="AG27" s="10">
        <f t="shared" si="0"/>
        <v>0.57082500000000003</v>
      </c>
    </row>
    <row r="28" spans="2:33" x14ac:dyDescent="0.25">
      <c r="B28" s="26">
        <v>21</v>
      </c>
      <c r="C28" s="23">
        <v>0.38350000000000001</v>
      </c>
      <c r="D28" s="23">
        <f>'[1]21'!$D$62</f>
        <v>0.85</v>
      </c>
      <c r="E28" s="23">
        <f>'[1]21'!$F$62</f>
        <v>1</v>
      </c>
      <c r="F28" s="23">
        <f>'[1]21'!$G$62</f>
        <v>2.13</v>
      </c>
      <c r="S28" s="2"/>
      <c r="T28" s="5">
        <v>2019</v>
      </c>
      <c r="U28" s="6">
        <v>0.75</v>
      </c>
      <c r="V28" s="6">
        <v>0.83329999999999993</v>
      </c>
      <c r="W28" s="6">
        <v>0.73329999999999995</v>
      </c>
      <c r="X28" s="6">
        <v>0.66670000000000007</v>
      </c>
      <c r="Y28" s="6">
        <v>0.6</v>
      </c>
      <c r="Z28" s="6">
        <v>0.6</v>
      </c>
      <c r="AA28" s="6">
        <v>0.7</v>
      </c>
      <c r="AB28" s="6">
        <v>0.66670000000000007</v>
      </c>
      <c r="AC28" s="6">
        <v>0.65</v>
      </c>
      <c r="AD28" s="6">
        <v>0.58329999999999993</v>
      </c>
      <c r="AE28" s="6">
        <v>0.4</v>
      </c>
      <c r="AF28" s="6">
        <v>0.4</v>
      </c>
      <c r="AG28" s="10">
        <f t="shared" si="0"/>
        <v>0.63194166666666673</v>
      </c>
    </row>
    <row r="29" spans="2:33" x14ac:dyDescent="0.25">
      <c r="B29" s="24">
        <v>22</v>
      </c>
      <c r="C29" s="25">
        <v>0.38350000000000001</v>
      </c>
      <c r="D29" s="25">
        <f>'[1]22'!$D$62</f>
        <v>1</v>
      </c>
      <c r="E29" s="25">
        <f>'[1]22'!$F$62</f>
        <v>1.1499999999999999</v>
      </c>
      <c r="F29" s="25">
        <f>'[1]22'!$G$62</f>
        <v>1.71</v>
      </c>
      <c r="S29" s="2"/>
      <c r="T29" s="5" t="s">
        <v>5</v>
      </c>
      <c r="U29" s="6">
        <f>MAX(U23:U28)</f>
        <v>0.8</v>
      </c>
      <c r="V29" s="6">
        <f t="shared" ref="V29:AF29" si="1">MAX(V23:V28)</f>
        <v>0.83329999999999993</v>
      </c>
      <c r="W29" s="6">
        <f t="shared" si="1"/>
        <v>0.98329999999999995</v>
      </c>
      <c r="X29" s="6">
        <f t="shared" si="1"/>
        <v>0.66670000000000007</v>
      </c>
      <c r="Y29" s="6">
        <f t="shared" si="1"/>
        <v>0.6</v>
      </c>
      <c r="Z29" s="6">
        <f t="shared" si="1"/>
        <v>0.6</v>
      </c>
      <c r="AA29" s="6">
        <f t="shared" si="1"/>
        <v>0.7</v>
      </c>
      <c r="AB29" s="6">
        <f t="shared" si="1"/>
        <v>0.66670000000000007</v>
      </c>
      <c r="AC29" s="6">
        <f t="shared" si="1"/>
        <v>0.65</v>
      </c>
      <c r="AD29" s="6">
        <f t="shared" si="1"/>
        <v>0.58329999999999993</v>
      </c>
      <c r="AE29" s="6">
        <f t="shared" si="1"/>
        <v>0.55000000000000004</v>
      </c>
      <c r="AF29" s="6">
        <f t="shared" si="1"/>
        <v>0.68330000000000002</v>
      </c>
      <c r="AG29" s="10">
        <f t="shared" si="0"/>
        <v>0.69304999999999994</v>
      </c>
    </row>
    <row r="30" spans="2:33" x14ac:dyDescent="0.25">
      <c r="B30" s="26">
        <v>23</v>
      </c>
      <c r="C30" s="23">
        <v>0.38350000000000001</v>
      </c>
      <c r="D30" s="23">
        <f>'[1]23'!$D$62</f>
        <v>1</v>
      </c>
      <c r="E30" s="23">
        <f>'[1]23'!$F$62</f>
        <v>1.1499999999999999</v>
      </c>
      <c r="F30" s="23">
        <f>'[1]23'!$G$62</f>
        <v>2.16</v>
      </c>
      <c r="S30" s="2"/>
      <c r="T30" s="5" t="s">
        <v>6</v>
      </c>
      <c r="U30" s="6">
        <f>MIN(U23:U28)</f>
        <v>0.45</v>
      </c>
      <c r="V30" s="6">
        <f t="shared" ref="V30:AF30" si="2">MIN(V23:V28)</f>
        <v>0.51670000000000005</v>
      </c>
      <c r="W30" s="6">
        <f t="shared" si="2"/>
        <v>0.5</v>
      </c>
      <c r="X30" s="6">
        <f t="shared" si="2"/>
        <v>0.4</v>
      </c>
      <c r="Y30" s="6">
        <f t="shared" si="2"/>
        <v>0.4</v>
      </c>
      <c r="Z30" s="6">
        <f t="shared" si="2"/>
        <v>0.4</v>
      </c>
      <c r="AA30" s="6">
        <f t="shared" si="2"/>
        <v>0.36670000000000003</v>
      </c>
      <c r="AB30" s="6">
        <f t="shared" si="2"/>
        <v>0.4</v>
      </c>
      <c r="AC30" s="6">
        <f t="shared" si="2"/>
        <v>0.4</v>
      </c>
      <c r="AD30" s="6">
        <f t="shared" si="2"/>
        <v>0.4</v>
      </c>
      <c r="AE30" s="6">
        <f t="shared" si="2"/>
        <v>0.4</v>
      </c>
      <c r="AF30" s="6">
        <f t="shared" si="2"/>
        <v>0.4</v>
      </c>
      <c r="AG30" s="10">
        <f t="shared" si="0"/>
        <v>0.4194500000000001</v>
      </c>
    </row>
    <row r="31" spans="2:33" x14ac:dyDescent="0.25">
      <c r="B31" s="24">
        <v>24</v>
      </c>
      <c r="C31" s="25">
        <v>0.38350000000000001</v>
      </c>
      <c r="D31" s="25">
        <f>'[1]24'!$D$62</f>
        <v>1</v>
      </c>
      <c r="E31" s="25">
        <f>'[1]24'!$F$62</f>
        <v>1.1499999999999999</v>
      </c>
      <c r="F31" s="25">
        <f>'[1]24'!$G$62</f>
        <v>2.37</v>
      </c>
      <c r="S31" s="2"/>
      <c r="T31" s="5" t="s">
        <v>7</v>
      </c>
      <c r="U31" s="6">
        <f>AVERAGE(U23:U28)</f>
        <v>0.59554999999999991</v>
      </c>
      <c r="V31" s="6">
        <f t="shared" ref="V31:AF31" si="3">AVERAGE(V23:V28)</f>
        <v>0.69164999999999999</v>
      </c>
      <c r="W31" s="6">
        <f t="shared" si="3"/>
        <v>0.65553333333333319</v>
      </c>
      <c r="X31" s="6">
        <f t="shared" si="3"/>
        <v>0.53888333333333327</v>
      </c>
      <c r="Y31" s="6">
        <f t="shared" si="3"/>
        <v>0.45833333333333343</v>
      </c>
      <c r="Z31" s="6">
        <f t="shared" si="3"/>
        <v>0.47223333333333328</v>
      </c>
      <c r="AA31" s="6">
        <f t="shared" si="3"/>
        <v>0.51666666666666661</v>
      </c>
      <c r="AB31" s="6">
        <f t="shared" si="3"/>
        <v>0.52778333333333338</v>
      </c>
      <c r="AC31" s="6">
        <f t="shared" si="3"/>
        <v>0.53333333333333333</v>
      </c>
      <c r="AD31" s="6">
        <f t="shared" si="3"/>
        <v>0.5194333333333333</v>
      </c>
      <c r="AE31" s="6">
        <f t="shared" si="3"/>
        <v>0.46388333333333337</v>
      </c>
      <c r="AF31" s="6">
        <f t="shared" si="3"/>
        <v>0.49443333333333334</v>
      </c>
      <c r="AG31" s="10">
        <f t="shared" si="0"/>
        <v>0.53897638888888888</v>
      </c>
    </row>
    <row r="32" spans="2:33" x14ac:dyDescent="0.25">
      <c r="B32" s="26">
        <v>25</v>
      </c>
      <c r="C32" s="23">
        <v>0.38350000000000001</v>
      </c>
      <c r="D32" s="23">
        <f>'[1]25'!$D$62</f>
        <v>1</v>
      </c>
      <c r="E32" s="23">
        <f>'[1]25'!$F$62</f>
        <v>1.1499999999999999</v>
      </c>
      <c r="F32" s="23">
        <f>'[1]25'!$G$62</f>
        <v>2.37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0.38350000000000001</v>
      </c>
      <c r="D33" s="25">
        <f>'[1]26'!$D$62</f>
        <v>1</v>
      </c>
      <c r="E33" s="25">
        <f>'[1]26'!$F$62</f>
        <v>1.1499999999999999</v>
      </c>
      <c r="F33" s="25">
        <f>'[1]26'!$G$62</f>
        <v>1.54</v>
      </c>
      <c r="S33" s="2"/>
      <c r="T33" s="3" t="s">
        <v>4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0.25090000000000001</v>
      </c>
      <c r="D34" s="23">
        <f>'[1]27'!$D$62</f>
        <v>1</v>
      </c>
      <c r="E34" s="23">
        <f>'[1]27'!$F$62</f>
        <v>1.1499999999999999</v>
      </c>
      <c r="F34" s="23">
        <f>'[1]27'!$G$62</f>
        <v>1.54</v>
      </c>
      <c r="S34" s="2"/>
      <c r="T34" s="4"/>
      <c r="U34" s="8" t="s">
        <v>9</v>
      </c>
      <c r="V34" s="8" t="s">
        <v>10</v>
      </c>
      <c r="W34" s="8" t="s">
        <v>11</v>
      </c>
      <c r="X34" s="8" t="s">
        <v>12</v>
      </c>
      <c r="Y34" s="8" t="s">
        <v>13</v>
      </c>
      <c r="Z34" s="8" t="s">
        <v>14</v>
      </c>
      <c r="AA34" s="8" t="s">
        <v>15</v>
      </c>
      <c r="AB34" s="8" t="s">
        <v>16</v>
      </c>
      <c r="AC34" s="8" t="s">
        <v>17</v>
      </c>
      <c r="AD34" s="8" t="s">
        <v>18</v>
      </c>
      <c r="AE34" s="8" t="s">
        <v>19</v>
      </c>
      <c r="AF34" s="8" t="s">
        <v>20</v>
      </c>
      <c r="AG34" s="4"/>
    </row>
    <row r="35" spans="2:33" x14ac:dyDescent="0.25">
      <c r="B35" s="24">
        <v>28</v>
      </c>
      <c r="C35" s="25">
        <v>0.25090000000000001</v>
      </c>
      <c r="D35" s="25">
        <f>'[1]28'!$D$62</f>
        <v>1</v>
      </c>
      <c r="E35" s="25">
        <f>'[1]28'!$F$62</f>
        <v>1.1499999999999999</v>
      </c>
      <c r="F35" s="25">
        <f>'[1]28'!$G$62</f>
        <v>1.78</v>
      </c>
      <c r="S35" s="2"/>
      <c r="T35" s="5" t="s">
        <v>8</v>
      </c>
      <c r="U35" s="6">
        <f t="shared" ref="U35:AF37" si="4">U29</f>
        <v>0.8</v>
      </c>
      <c r="V35" s="6">
        <f t="shared" si="4"/>
        <v>0.83329999999999993</v>
      </c>
      <c r="W35" s="6">
        <f t="shared" si="4"/>
        <v>0.98329999999999995</v>
      </c>
      <c r="X35" s="6">
        <f t="shared" si="4"/>
        <v>0.66670000000000007</v>
      </c>
      <c r="Y35" s="6">
        <f t="shared" si="4"/>
        <v>0.6</v>
      </c>
      <c r="Z35" s="6">
        <f t="shared" ref="Z35:AB35" si="5">Z29</f>
        <v>0.6</v>
      </c>
      <c r="AA35" s="6">
        <f t="shared" si="5"/>
        <v>0.7</v>
      </c>
      <c r="AB35" s="6">
        <f t="shared" si="5"/>
        <v>0.66670000000000007</v>
      </c>
      <c r="AC35" s="6">
        <f t="shared" si="4"/>
        <v>0.65</v>
      </c>
      <c r="AD35" s="6">
        <f t="shared" si="4"/>
        <v>0.58329999999999993</v>
      </c>
      <c r="AE35" s="6">
        <f t="shared" si="4"/>
        <v>0.55000000000000004</v>
      </c>
      <c r="AF35" s="6">
        <f t="shared" si="4"/>
        <v>0.68330000000000002</v>
      </c>
      <c r="AG35" s="4"/>
    </row>
    <row r="36" spans="2:33" x14ac:dyDescent="0.25">
      <c r="B36" s="26">
        <v>29</v>
      </c>
      <c r="C36" s="23">
        <v>0.25090000000000001</v>
      </c>
      <c r="D36" s="23">
        <f>'[1]29'!$D$62</f>
        <v>0.65</v>
      </c>
      <c r="E36" s="23">
        <f>'[1]29'!$F$62</f>
        <v>1.1499999999999999</v>
      </c>
      <c r="F36" s="23">
        <f>'[1]29'!$G$62</f>
        <v>1.78</v>
      </c>
      <c r="S36" s="2"/>
      <c r="T36" s="5"/>
      <c r="U36" s="6">
        <f t="shared" si="4"/>
        <v>0.45</v>
      </c>
      <c r="V36" s="6">
        <f t="shared" si="4"/>
        <v>0.51670000000000005</v>
      </c>
      <c r="W36" s="6">
        <f t="shared" si="4"/>
        <v>0.5</v>
      </c>
      <c r="X36" s="6">
        <f t="shared" si="4"/>
        <v>0.4</v>
      </c>
      <c r="Y36" s="6">
        <f t="shared" si="4"/>
        <v>0.4</v>
      </c>
      <c r="Z36" s="6">
        <f t="shared" ref="Z36:AB36" si="6">Z30</f>
        <v>0.4</v>
      </c>
      <c r="AA36" s="6">
        <f t="shared" si="6"/>
        <v>0.36670000000000003</v>
      </c>
      <c r="AB36" s="6">
        <f t="shared" si="6"/>
        <v>0.4</v>
      </c>
      <c r="AC36" s="6">
        <f t="shared" si="4"/>
        <v>0.4</v>
      </c>
      <c r="AD36" s="6">
        <f t="shared" si="4"/>
        <v>0.4</v>
      </c>
      <c r="AE36" s="6">
        <f t="shared" si="4"/>
        <v>0.4</v>
      </c>
      <c r="AF36" s="6">
        <f t="shared" si="4"/>
        <v>0.4</v>
      </c>
      <c r="AG36" s="4"/>
    </row>
    <row r="37" spans="2:33" x14ac:dyDescent="0.25">
      <c r="B37" s="24">
        <v>30</v>
      </c>
      <c r="C37" s="25">
        <v>0.25090000000000001</v>
      </c>
      <c r="D37" s="25">
        <f>'[1]30'!$D$62</f>
        <v>0.65</v>
      </c>
      <c r="E37" s="25">
        <f>'[1]30'!$F$62</f>
        <v>0.8</v>
      </c>
      <c r="F37" s="25">
        <f>'[1]30'!$G$62</f>
        <v>2.2200000000000002</v>
      </c>
      <c r="S37" s="2"/>
      <c r="T37" s="7" t="str">
        <f>T31</f>
        <v>Promedio 2014 - 2019</v>
      </c>
      <c r="U37" s="11">
        <f t="shared" si="4"/>
        <v>0.59554999999999991</v>
      </c>
      <c r="V37" s="11">
        <f t="shared" si="4"/>
        <v>0.69164999999999999</v>
      </c>
      <c r="W37" s="11">
        <f t="shared" si="4"/>
        <v>0.65553333333333319</v>
      </c>
      <c r="X37" s="11">
        <f t="shared" si="4"/>
        <v>0.53888333333333327</v>
      </c>
      <c r="Y37" s="11">
        <f t="shared" si="4"/>
        <v>0.45833333333333343</v>
      </c>
      <c r="Z37" s="11">
        <f t="shared" ref="Z37:AB37" si="7">Z31</f>
        <v>0.47223333333333328</v>
      </c>
      <c r="AA37" s="11">
        <f t="shared" si="7"/>
        <v>0.51666666666666661</v>
      </c>
      <c r="AB37" s="11">
        <f t="shared" si="7"/>
        <v>0.52778333333333338</v>
      </c>
      <c r="AC37" s="11">
        <f t="shared" si="4"/>
        <v>0.53333333333333333</v>
      </c>
      <c r="AD37" s="11">
        <f t="shared" si="4"/>
        <v>0.5194333333333333</v>
      </c>
      <c r="AE37" s="11">
        <f t="shared" si="4"/>
        <v>0.46388333333333337</v>
      </c>
      <c r="AF37" s="11">
        <f t="shared" si="4"/>
        <v>0.49443333333333334</v>
      </c>
      <c r="AG37" s="4"/>
    </row>
    <row r="38" spans="2:33" x14ac:dyDescent="0.25">
      <c r="B38" s="26">
        <v>31</v>
      </c>
      <c r="C38" s="23">
        <v>0.25090000000000001</v>
      </c>
      <c r="D38" s="23">
        <f>'[1]31'!$D$62</f>
        <v>0.6</v>
      </c>
      <c r="E38" s="23">
        <f>'[1]31'!$F$62</f>
        <v>0.8</v>
      </c>
      <c r="F38" s="23">
        <f>'[1]31'!$G$62</f>
        <v>1.9</v>
      </c>
      <c r="S38" s="2"/>
      <c r="T38" s="5">
        <v>2020</v>
      </c>
      <c r="U38" s="12">
        <f>AVERAGE(D8:D12)</f>
        <v>0.75</v>
      </c>
      <c r="V38" s="12">
        <f>AVERAGE(D13:D16)</f>
        <v>0.63749999999999996</v>
      </c>
      <c r="W38" s="12">
        <f>AVERAGE(D17:D20)</f>
        <v>0.64999999999999991</v>
      </c>
      <c r="X38" s="12">
        <f>AVERAGE(D21:D25)</f>
        <v>0.6</v>
      </c>
      <c r="Y38" s="12">
        <f>AVERAGE(D26:D29)</f>
        <v>0.875</v>
      </c>
      <c r="Z38" s="12">
        <f>AVERAGE(D30:D33)</f>
        <v>1</v>
      </c>
      <c r="AA38" s="12">
        <f>AVERAGE(D34:D38)</f>
        <v>0.78</v>
      </c>
      <c r="AB38" s="12">
        <f>AVERAGE(D39:D42)</f>
        <v>0.625</v>
      </c>
      <c r="AC38" s="12">
        <f>AVERAGE(D43:D46)</f>
        <v>0.625</v>
      </c>
      <c r="AD38" s="12">
        <f>AVERAGE(D47:D51)</f>
        <v>0.61999999999999988</v>
      </c>
      <c r="AE38" s="12">
        <f>AVERAGE(D52:D55)</f>
        <v>0.7</v>
      </c>
      <c r="AF38" s="12">
        <f>AVERAGE(D56:D60)</f>
        <v>0.54</v>
      </c>
      <c r="AG38" s="4"/>
    </row>
    <row r="39" spans="2:33" x14ac:dyDescent="0.25">
      <c r="B39" s="24">
        <v>32</v>
      </c>
      <c r="C39" s="25">
        <v>0.25090000000000001</v>
      </c>
      <c r="D39" s="25">
        <f>'[1]32'!$D$62</f>
        <v>0.6</v>
      </c>
      <c r="E39" s="25">
        <f>'[1]32'!$F$62</f>
        <v>0.8</v>
      </c>
      <c r="F39" s="25">
        <f>'[1]32'!$G$62</f>
        <v>2.2400000000000002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0.25090000000000001</v>
      </c>
      <c r="D40" s="23">
        <f>'[1]33'!$D$62</f>
        <v>0.6</v>
      </c>
      <c r="E40" s="23">
        <f>'[1]33'!$F$62</f>
        <v>0.8</v>
      </c>
      <c r="F40" s="23">
        <f>'[1]33'!$G$62</f>
        <v>2.2400000000000002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0.25090000000000001</v>
      </c>
      <c r="D41" s="25">
        <f>'[1]34'!$D$62</f>
        <v>0.65</v>
      </c>
      <c r="E41" s="25">
        <f>'[1]34'!$F$62</f>
        <v>0.8</v>
      </c>
      <c r="F41" s="25">
        <f>'[1]34'!$G$62</f>
        <v>2.34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0.25090000000000001</v>
      </c>
      <c r="D42" s="23">
        <f>'[1]35'!$D$62</f>
        <v>0.65</v>
      </c>
      <c r="E42" s="23">
        <f>'[1]35'!$F$62</f>
        <v>0.8</v>
      </c>
      <c r="F42" s="23">
        <f>'[1]35'!$G$62</f>
        <v>2.34</v>
      </c>
      <c r="S42" s="2"/>
      <c r="T42" s="3" t="s">
        <v>26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0.25090000000000001</v>
      </c>
      <c r="D43" s="25">
        <f>'[1]36'!$D$62</f>
        <v>0.65</v>
      </c>
      <c r="E43" s="25">
        <f>'[1]36'!$F$62</f>
        <v>0.8</v>
      </c>
      <c r="F43" s="25">
        <f>'[1]36'!$G$62</f>
        <v>2.34</v>
      </c>
      <c r="S43" s="2"/>
      <c r="T43" s="4"/>
      <c r="U43" s="13" t="s">
        <v>9</v>
      </c>
      <c r="V43" s="13" t="s">
        <v>10</v>
      </c>
      <c r="W43" s="13" t="s">
        <v>11</v>
      </c>
      <c r="X43" s="13" t="s">
        <v>12</v>
      </c>
      <c r="Y43" s="13" t="s">
        <v>13</v>
      </c>
      <c r="Z43" s="13" t="s">
        <v>14</v>
      </c>
      <c r="AA43" s="13" t="s">
        <v>15</v>
      </c>
      <c r="AB43" s="13" t="s">
        <v>16</v>
      </c>
      <c r="AC43" s="13" t="s">
        <v>17</v>
      </c>
      <c r="AD43" s="13" t="s">
        <v>18</v>
      </c>
      <c r="AE43" s="13" t="s">
        <v>19</v>
      </c>
      <c r="AF43" s="13" t="s">
        <v>20</v>
      </c>
      <c r="AG43" s="13" t="s">
        <v>21</v>
      </c>
    </row>
    <row r="44" spans="2:33" x14ac:dyDescent="0.25">
      <c r="B44" s="26">
        <v>37</v>
      </c>
      <c r="C44" s="23">
        <v>0.25090000000000001</v>
      </c>
      <c r="D44" s="23">
        <f>'[1]37'!$D$62</f>
        <v>0.65</v>
      </c>
      <c r="E44" s="23">
        <f>'[1]37'!$F$62</f>
        <v>0.85</v>
      </c>
      <c r="F44" s="23">
        <f>'[1]37'!$G$62</f>
        <v>2.17</v>
      </c>
      <c r="S44" s="2"/>
      <c r="T44" s="5">
        <v>2014</v>
      </c>
      <c r="U44" s="6">
        <v>1.2914999999999999</v>
      </c>
      <c r="V44" s="6">
        <v>1.4506250000000001</v>
      </c>
      <c r="W44" s="6">
        <v>1.3001041666666666</v>
      </c>
      <c r="X44" s="6">
        <v>1.53125</v>
      </c>
      <c r="Y44" s="6">
        <v>1.9239999999999999</v>
      </c>
      <c r="Z44" s="9">
        <v>1.3925000000000001</v>
      </c>
      <c r="AA44" s="6">
        <v>1.371</v>
      </c>
      <c r="AB44" s="6">
        <v>1.1737500000000001</v>
      </c>
      <c r="AC44" s="6">
        <v>1.4275</v>
      </c>
      <c r="AD44" s="6">
        <v>1.1190000000000002</v>
      </c>
      <c r="AE44" s="6">
        <v>1.6149999999999998</v>
      </c>
      <c r="AF44" s="6">
        <v>1.46</v>
      </c>
      <c r="AG44" s="10">
        <f>AVERAGE(U44:AF44)</f>
        <v>1.4213524305555556</v>
      </c>
    </row>
    <row r="45" spans="2:33" x14ac:dyDescent="0.25">
      <c r="B45" s="24">
        <v>38</v>
      </c>
      <c r="C45" s="25">
        <v>0.25090000000000001</v>
      </c>
      <c r="D45" s="25">
        <f>'[1]38'!$D$62</f>
        <v>0.6</v>
      </c>
      <c r="E45" s="25">
        <f>'[1]38'!$F$62</f>
        <v>0.85</v>
      </c>
      <c r="F45" s="25">
        <f>'[1]38'!$G$62</f>
        <v>2.34</v>
      </c>
      <c r="S45" s="2"/>
      <c r="T45" s="5">
        <v>2015</v>
      </c>
      <c r="U45" s="6">
        <v>1.3839999999999999</v>
      </c>
      <c r="V45" s="6">
        <v>1.16875</v>
      </c>
      <c r="W45" s="6">
        <v>1.3456250000000001</v>
      </c>
      <c r="X45" s="6">
        <v>1.2489999999999999</v>
      </c>
      <c r="Y45" s="6">
        <v>1.1912499999999999</v>
      </c>
      <c r="Z45" s="9">
        <v>1.2449999999999999</v>
      </c>
      <c r="AA45" s="6">
        <v>1.2316666666666667</v>
      </c>
      <c r="AB45" s="6">
        <v>1.1499999999999999</v>
      </c>
      <c r="AC45" s="6">
        <v>1.3149999999999999</v>
      </c>
      <c r="AD45" s="6">
        <v>1.294</v>
      </c>
      <c r="AE45" s="6">
        <v>1.1274999999999999</v>
      </c>
      <c r="AF45" s="6">
        <v>1.2433333333333334</v>
      </c>
      <c r="AG45" s="10">
        <f t="shared" ref="AG45:AG52" si="8">AVERAGE(U45:AF45)</f>
        <v>1.2454270833333334</v>
      </c>
    </row>
    <row r="46" spans="2:33" x14ac:dyDescent="0.25">
      <c r="B46" s="26">
        <v>39</v>
      </c>
      <c r="C46" s="23">
        <v>0.25090000000000001</v>
      </c>
      <c r="D46" s="23">
        <f>'[1]39'!$D$62</f>
        <v>0.6</v>
      </c>
      <c r="E46" s="23">
        <f>'[1]39'!$F$62</f>
        <v>0.85</v>
      </c>
      <c r="F46" s="23">
        <f>'[1]39'!$G$62</f>
        <v>2.36</v>
      </c>
      <c r="S46" s="2"/>
      <c r="T46" s="5">
        <v>2016</v>
      </c>
      <c r="U46" s="6">
        <v>1.33</v>
      </c>
      <c r="V46" s="6">
        <v>1.3474999999999999</v>
      </c>
      <c r="W46" s="6">
        <v>1.2449999999999999</v>
      </c>
      <c r="X46" s="6">
        <v>1.2875000000000001</v>
      </c>
      <c r="Y46" s="6">
        <v>1.1937500000000001</v>
      </c>
      <c r="Z46" s="9">
        <v>1.3379999999999999</v>
      </c>
      <c r="AA46" s="6">
        <v>1.3625000000000003</v>
      </c>
      <c r="AB46" s="6">
        <v>1.3900000000000001</v>
      </c>
      <c r="AC46" s="6">
        <v>1.3099999999999998</v>
      </c>
      <c r="AD46" s="6">
        <v>1.04</v>
      </c>
      <c r="AE46" s="6">
        <v>1.0549999999999999</v>
      </c>
      <c r="AF46" s="6">
        <v>1.1539999999999999</v>
      </c>
      <c r="AG46" s="10">
        <f t="shared" si="8"/>
        <v>1.2544375000000001</v>
      </c>
    </row>
    <row r="47" spans="2:33" x14ac:dyDescent="0.25">
      <c r="B47" s="24">
        <v>40</v>
      </c>
      <c r="C47" s="25">
        <v>0.25090000000000001</v>
      </c>
      <c r="D47" s="25">
        <f>'[1]40'!$D$62</f>
        <v>0.6</v>
      </c>
      <c r="E47" s="25">
        <f>'[1]40'!$F$62</f>
        <v>0.85</v>
      </c>
      <c r="F47" s="25">
        <f>'[1]40'!$G$62</f>
        <v>2.31</v>
      </c>
      <c r="S47" s="2"/>
      <c r="T47" s="5">
        <v>2017</v>
      </c>
      <c r="U47" s="6">
        <v>1.2466666666666668</v>
      </c>
      <c r="V47" s="6">
        <v>1.44</v>
      </c>
      <c r="W47" s="6">
        <v>1.4</v>
      </c>
      <c r="X47" s="6">
        <v>1.3900000000000001</v>
      </c>
      <c r="Y47" s="6">
        <v>1.34</v>
      </c>
      <c r="Z47" s="9">
        <v>1.377</v>
      </c>
      <c r="AA47" s="6">
        <v>1.3900000000000001</v>
      </c>
      <c r="AB47" s="6">
        <v>1.3028124999999999</v>
      </c>
      <c r="AC47" s="6">
        <v>1.5541666666666665</v>
      </c>
      <c r="AD47" s="6">
        <v>1.6004687499999999</v>
      </c>
      <c r="AE47" s="6">
        <v>1.6952500000000001</v>
      </c>
      <c r="AF47" s="6">
        <v>1.3366666666666667</v>
      </c>
      <c r="AG47" s="10">
        <f t="shared" si="8"/>
        <v>1.4227526041666667</v>
      </c>
    </row>
    <row r="48" spans="2:33" x14ac:dyDescent="0.25">
      <c r="B48" s="26">
        <v>41</v>
      </c>
      <c r="C48" s="23">
        <v>0.25090000000000001</v>
      </c>
      <c r="D48" s="23">
        <f>'[1]41'!$D$62</f>
        <v>0.6</v>
      </c>
      <c r="E48" s="23">
        <f>'[1]41'!$F$62</f>
        <v>0.85</v>
      </c>
      <c r="F48" s="23">
        <f>'[1]41'!$G$62</f>
        <v>2.31</v>
      </c>
      <c r="S48" s="2"/>
      <c r="T48" s="5">
        <v>2018</v>
      </c>
      <c r="U48" s="6">
        <v>1.4608333333333334</v>
      </c>
      <c r="V48" s="6">
        <v>1.2960416666666668</v>
      </c>
      <c r="W48" s="6">
        <v>1.3716666666666666</v>
      </c>
      <c r="X48" s="6">
        <v>1.3554166666666667</v>
      </c>
      <c r="Y48" s="6">
        <v>1.2208333333333334</v>
      </c>
      <c r="Z48" s="9">
        <v>1.1679999999999999</v>
      </c>
      <c r="AA48" s="6">
        <v>1.4737500000000001</v>
      </c>
      <c r="AB48" s="6">
        <v>1.4473333333333334</v>
      </c>
      <c r="AC48" s="6">
        <v>1.3387500000000001</v>
      </c>
      <c r="AD48" s="6">
        <v>1.5779166666666666</v>
      </c>
      <c r="AE48" s="6">
        <v>1.5009999999999999</v>
      </c>
      <c r="AF48" s="6">
        <v>1.2906249999999999</v>
      </c>
      <c r="AG48" s="10">
        <f t="shared" si="8"/>
        <v>1.3751805555555556</v>
      </c>
    </row>
    <row r="49" spans="2:33" x14ac:dyDescent="0.25">
      <c r="B49" s="24">
        <v>42</v>
      </c>
      <c r="C49" s="25">
        <v>0.25090000000000001</v>
      </c>
      <c r="D49" s="25">
        <f>'[1]42'!$D$62</f>
        <v>0.6</v>
      </c>
      <c r="E49" s="25">
        <f>'[1]42'!$F$62</f>
        <v>0.85</v>
      </c>
      <c r="F49" s="25">
        <f>'[1]42'!$G$62</f>
        <v>2.25</v>
      </c>
      <c r="S49" s="2"/>
      <c r="T49" s="5">
        <v>2019</v>
      </c>
      <c r="U49" s="6">
        <v>1.4406250000000003</v>
      </c>
      <c r="V49" s="6">
        <v>1.369</v>
      </c>
      <c r="W49" s="6">
        <v>1.3985416666666666</v>
      </c>
      <c r="X49" s="6">
        <v>1.4183333333333332</v>
      </c>
      <c r="Y49" s="6">
        <v>1.5383333333333333</v>
      </c>
      <c r="Z49" s="9">
        <v>1.3808333333333334</v>
      </c>
      <c r="AA49" s="6">
        <v>1.7126716917922948</v>
      </c>
      <c r="AB49" s="6">
        <v>1.768</v>
      </c>
      <c r="AC49" s="6">
        <v>1.7983333333333333</v>
      </c>
      <c r="AD49" s="6">
        <v>1.823</v>
      </c>
      <c r="AE49" s="6">
        <v>1.65625</v>
      </c>
      <c r="AF49" s="6">
        <v>1.7541666666666669</v>
      </c>
      <c r="AG49" s="10">
        <f t="shared" si="8"/>
        <v>1.5881740298715803</v>
      </c>
    </row>
    <row r="50" spans="2:33" x14ac:dyDescent="0.25">
      <c r="B50" s="26">
        <v>43</v>
      </c>
      <c r="C50" s="23">
        <v>0.25090000000000001</v>
      </c>
      <c r="D50" s="23">
        <f>'[1]43'!$D$62</f>
        <v>0.6</v>
      </c>
      <c r="E50" s="23">
        <f>'[1]43'!$F$62</f>
        <v>0.85</v>
      </c>
      <c r="F50" s="23">
        <f>'[1]43'!$G$62</f>
        <v>2.15</v>
      </c>
      <c r="S50" s="2"/>
      <c r="T50" s="5" t="s">
        <v>5</v>
      </c>
      <c r="U50" s="6">
        <f t="shared" ref="U50:AF50" si="9">MAX(U44:U47)</f>
        <v>1.3839999999999999</v>
      </c>
      <c r="V50" s="6">
        <f t="shared" si="9"/>
        <v>1.4506250000000001</v>
      </c>
      <c r="W50" s="6">
        <f t="shared" si="9"/>
        <v>1.4</v>
      </c>
      <c r="X50" s="6">
        <f t="shared" si="9"/>
        <v>1.53125</v>
      </c>
      <c r="Y50" s="6">
        <f t="shared" si="9"/>
        <v>1.9239999999999999</v>
      </c>
      <c r="Z50" s="6">
        <f t="shared" si="9"/>
        <v>1.3925000000000001</v>
      </c>
      <c r="AA50" s="6">
        <f t="shared" si="9"/>
        <v>1.3900000000000001</v>
      </c>
      <c r="AB50" s="6">
        <f t="shared" si="9"/>
        <v>1.3900000000000001</v>
      </c>
      <c r="AC50" s="6">
        <f t="shared" si="9"/>
        <v>1.5541666666666665</v>
      </c>
      <c r="AD50" s="6">
        <f t="shared" si="9"/>
        <v>1.6004687499999999</v>
      </c>
      <c r="AE50" s="6">
        <f t="shared" si="9"/>
        <v>1.6952500000000001</v>
      </c>
      <c r="AF50" s="6">
        <f t="shared" si="9"/>
        <v>1.46</v>
      </c>
      <c r="AG50" s="10">
        <f t="shared" si="8"/>
        <v>1.5143550347222223</v>
      </c>
    </row>
    <row r="51" spans="2:33" x14ac:dyDescent="0.25">
      <c r="B51" s="24">
        <v>44</v>
      </c>
      <c r="C51" s="25">
        <v>0.25090000000000001</v>
      </c>
      <c r="D51" s="25">
        <f>'[1]44'!$D$62</f>
        <v>0.7</v>
      </c>
      <c r="E51" s="25">
        <f>'[1]44'!$F$62</f>
        <v>0.95</v>
      </c>
      <c r="F51" s="25">
        <f>'[1]44'!$G$62</f>
        <v>2.09</v>
      </c>
      <c r="S51" s="2"/>
      <c r="T51" s="5" t="s">
        <v>6</v>
      </c>
      <c r="U51" s="6">
        <f t="shared" ref="U51:AF51" si="10">MIN(U44:U47)</f>
        <v>1.2466666666666668</v>
      </c>
      <c r="V51" s="6">
        <f t="shared" si="10"/>
        <v>1.16875</v>
      </c>
      <c r="W51" s="6">
        <f t="shared" si="10"/>
        <v>1.2449999999999999</v>
      </c>
      <c r="X51" s="6">
        <f t="shared" si="10"/>
        <v>1.2489999999999999</v>
      </c>
      <c r="Y51" s="6">
        <f t="shared" si="10"/>
        <v>1.1912499999999999</v>
      </c>
      <c r="Z51" s="6">
        <f t="shared" si="10"/>
        <v>1.2449999999999999</v>
      </c>
      <c r="AA51" s="6">
        <f t="shared" si="10"/>
        <v>1.2316666666666667</v>
      </c>
      <c r="AB51" s="6">
        <f t="shared" si="10"/>
        <v>1.1499999999999999</v>
      </c>
      <c r="AC51" s="6">
        <f t="shared" si="10"/>
        <v>1.3099999999999998</v>
      </c>
      <c r="AD51" s="6">
        <f t="shared" si="10"/>
        <v>1.04</v>
      </c>
      <c r="AE51" s="6">
        <f t="shared" si="10"/>
        <v>1.0549999999999999</v>
      </c>
      <c r="AF51" s="6">
        <f t="shared" si="10"/>
        <v>1.1539999999999999</v>
      </c>
      <c r="AG51" s="10">
        <f t="shared" si="8"/>
        <v>1.1905277777777779</v>
      </c>
    </row>
    <row r="52" spans="2:33" x14ac:dyDescent="0.25">
      <c r="B52" s="26">
        <v>45</v>
      </c>
      <c r="C52" s="23">
        <v>0.25090000000000001</v>
      </c>
      <c r="D52" s="23">
        <f>'[1]45'!$D$62</f>
        <v>0.7</v>
      </c>
      <c r="E52" s="23">
        <f>'[1]45'!$F$62</f>
        <v>0.95</v>
      </c>
      <c r="F52" s="23">
        <f>'[1]45'!$G$62</f>
        <v>2.04</v>
      </c>
      <c r="S52" s="2"/>
      <c r="T52" s="5" t="s">
        <v>7</v>
      </c>
      <c r="U52" s="6">
        <f t="shared" ref="U52:AF52" si="11">AVERAGE(U44:U47)</f>
        <v>1.3130416666666667</v>
      </c>
      <c r="V52" s="6">
        <f t="shared" si="11"/>
        <v>1.3517187499999999</v>
      </c>
      <c r="W52" s="6">
        <f t="shared" si="11"/>
        <v>1.3226822916666667</v>
      </c>
      <c r="X52" s="6">
        <f t="shared" si="11"/>
        <v>1.3644375000000002</v>
      </c>
      <c r="Y52" s="6">
        <f t="shared" si="11"/>
        <v>1.4122499999999998</v>
      </c>
      <c r="Z52" s="6">
        <f t="shared" si="11"/>
        <v>1.338125</v>
      </c>
      <c r="AA52" s="6">
        <f t="shared" si="11"/>
        <v>1.3387916666666668</v>
      </c>
      <c r="AB52" s="6">
        <f t="shared" si="11"/>
        <v>1.254140625</v>
      </c>
      <c r="AC52" s="6">
        <f t="shared" si="11"/>
        <v>1.4016666666666664</v>
      </c>
      <c r="AD52" s="6">
        <f t="shared" si="11"/>
        <v>1.2633671875000001</v>
      </c>
      <c r="AE52" s="6">
        <f t="shared" si="11"/>
        <v>1.3731874999999998</v>
      </c>
      <c r="AF52" s="6">
        <f t="shared" si="11"/>
        <v>1.2985</v>
      </c>
      <c r="AG52" s="10">
        <f t="shared" si="8"/>
        <v>1.3359924045138889</v>
      </c>
    </row>
    <row r="53" spans="2:33" x14ac:dyDescent="0.25">
      <c r="B53" s="24">
        <v>46</v>
      </c>
      <c r="C53" s="25">
        <v>0.25090000000000001</v>
      </c>
      <c r="D53" s="25">
        <f>'[1]46'!$D$62</f>
        <v>0.7</v>
      </c>
      <c r="E53" s="25">
        <f>'[1]46'!$F$62</f>
        <v>0.95</v>
      </c>
      <c r="F53" s="25">
        <f>'[1]46'!$G$62</f>
        <v>2.11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0.25090000000000001</v>
      </c>
      <c r="D54" s="23">
        <f>'[1]47'!$D$62</f>
        <v>0.7</v>
      </c>
      <c r="E54" s="23">
        <f>'[1]47'!$F$62</f>
        <v>0.95</v>
      </c>
      <c r="F54" s="23">
        <f>'[1]47'!$G$62</f>
        <v>2.15</v>
      </c>
      <c r="S54" s="2"/>
      <c r="T54" s="3" t="s">
        <v>4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0.25090000000000001</v>
      </c>
      <c r="D55" s="25">
        <f>'[1]48'!$D$62</f>
        <v>0.7</v>
      </c>
      <c r="E55" s="25">
        <f>'[1]48'!$F$62</f>
        <v>0.95</v>
      </c>
      <c r="F55" s="25">
        <f>'[1]48'!$G$62</f>
        <v>2.0699999999999998</v>
      </c>
      <c r="S55" s="2"/>
      <c r="T55" s="4"/>
      <c r="U55" s="13" t="s">
        <v>9</v>
      </c>
      <c r="V55" s="13" t="s">
        <v>10</v>
      </c>
      <c r="W55" s="13" t="s">
        <v>11</v>
      </c>
      <c r="X55" s="13" t="s">
        <v>12</v>
      </c>
      <c r="Y55" s="13" t="s">
        <v>13</v>
      </c>
      <c r="Z55" s="13" t="s">
        <v>14</v>
      </c>
      <c r="AA55" s="13" t="s">
        <v>15</v>
      </c>
      <c r="AB55" s="13" t="s">
        <v>16</v>
      </c>
      <c r="AC55" s="13" t="s">
        <v>17</v>
      </c>
      <c r="AD55" s="13" t="s">
        <v>18</v>
      </c>
      <c r="AE55" s="13" t="s">
        <v>19</v>
      </c>
      <c r="AF55" s="13" t="s">
        <v>20</v>
      </c>
      <c r="AG55" s="4"/>
    </row>
    <row r="56" spans="2:33" x14ac:dyDescent="0.25">
      <c r="B56" s="26">
        <v>49</v>
      </c>
      <c r="C56" s="23">
        <v>0.38350000000000001</v>
      </c>
      <c r="D56" s="23">
        <f>'[1]49'!$D$62</f>
        <v>0.55000000000000004</v>
      </c>
      <c r="E56" s="23">
        <f>'[1]49'!$F$62</f>
        <v>0.8</v>
      </c>
      <c r="F56" s="23">
        <f>'[1]49'!$G$62</f>
        <v>2.1800000000000002</v>
      </c>
      <c r="S56" s="2"/>
      <c r="T56" s="5" t="s">
        <v>8</v>
      </c>
      <c r="U56" s="6">
        <f t="shared" ref="U56:AF58" si="12">U50</f>
        <v>1.3839999999999999</v>
      </c>
      <c r="V56" s="6">
        <f t="shared" si="12"/>
        <v>1.4506250000000001</v>
      </c>
      <c r="W56" s="6">
        <f t="shared" si="12"/>
        <v>1.4</v>
      </c>
      <c r="X56" s="6">
        <f t="shared" si="12"/>
        <v>1.53125</v>
      </c>
      <c r="Y56" s="6">
        <f t="shared" si="12"/>
        <v>1.9239999999999999</v>
      </c>
      <c r="Z56" s="6">
        <f t="shared" si="12"/>
        <v>1.3925000000000001</v>
      </c>
      <c r="AA56" s="6">
        <f t="shared" ref="AA56:AB56" si="13">AA50</f>
        <v>1.3900000000000001</v>
      </c>
      <c r="AB56" s="6">
        <f t="shared" si="13"/>
        <v>1.3900000000000001</v>
      </c>
      <c r="AC56" s="6">
        <f t="shared" si="12"/>
        <v>1.5541666666666665</v>
      </c>
      <c r="AD56" s="6">
        <f t="shared" si="12"/>
        <v>1.6004687499999999</v>
      </c>
      <c r="AE56" s="6">
        <f t="shared" si="12"/>
        <v>1.6952500000000001</v>
      </c>
      <c r="AF56" s="6">
        <f t="shared" si="12"/>
        <v>1.46</v>
      </c>
      <c r="AG56" s="4"/>
    </row>
    <row r="57" spans="2:33" x14ac:dyDescent="0.25">
      <c r="B57" s="24">
        <v>50</v>
      </c>
      <c r="C57" s="25">
        <v>0.38350000000000001</v>
      </c>
      <c r="D57" s="25">
        <f>'[1]50'!$D$62</f>
        <v>0.55000000000000004</v>
      </c>
      <c r="E57" s="25">
        <f>'[1]50'!$F$62</f>
        <v>0.8</v>
      </c>
      <c r="F57" s="25">
        <f>'[1]50'!$G$62</f>
        <v>2.11</v>
      </c>
      <c r="S57" s="2"/>
      <c r="T57" s="5"/>
      <c r="U57" s="6">
        <f t="shared" si="12"/>
        <v>1.2466666666666668</v>
      </c>
      <c r="V57" s="6">
        <f t="shared" si="12"/>
        <v>1.16875</v>
      </c>
      <c r="W57" s="6">
        <f t="shared" si="12"/>
        <v>1.2449999999999999</v>
      </c>
      <c r="X57" s="6">
        <f t="shared" si="12"/>
        <v>1.2489999999999999</v>
      </c>
      <c r="Y57" s="6">
        <f t="shared" si="12"/>
        <v>1.1912499999999999</v>
      </c>
      <c r="Z57" s="6">
        <f t="shared" si="12"/>
        <v>1.2449999999999999</v>
      </c>
      <c r="AA57" s="6">
        <f t="shared" ref="AA57:AB57" si="14">AA51</f>
        <v>1.2316666666666667</v>
      </c>
      <c r="AB57" s="6">
        <f t="shared" si="14"/>
        <v>1.1499999999999999</v>
      </c>
      <c r="AC57" s="6">
        <f t="shared" si="12"/>
        <v>1.3099999999999998</v>
      </c>
      <c r="AD57" s="6">
        <f t="shared" si="12"/>
        <v>1.04</v>
      </c>
      <c r="AE57" s="6">
        <f t="shared" si="12"/>
        <v>1.0549999999999999</v>
      </c>
      <c r="AF57" s="6">
        <f t="shared" si="12"/>
        <v>1.1539999999999999</v>
      </c>
      <c r="AG57" s="4"/>
    </row>
    <row r="58" spans="2:33" x14ac:dyDescent="0.25">
      <c r="B58" s="26">
        <v>51</v>
      </c>
      <c r="C58" s="23">
        <v>0.38350000000000001</v>
      </c>
      <c r="D58" s="23">
        <f>'[1]51'!$D$62</f>
        <v>0.55000000000000004</v>
      </c>
      <c r="E58" s="23">
        <f>'[1]51'!$F$62</f>
        <v>0.8</v>
      </c>
      <c r="F58" s="23">
        <f>'[1]51'!$G$62</f>
        <v>1.82</v>
      </c>
      <c r="S58" s="2"/>
      <c r="T58" s="7" t="str">
        <f>T52</f>
        <v>Promedio 2014 - 2019</v>
      </c>
      <c r="U58" s="11">
        <f t="shared" si="12"/>
        <v>1.3130416666666667</v>
      </c>
      <c r="V58" s="11">
        <f t="shared" si="12"/>
        <v>1.3517187499999999</v>
      </c>
      <c r="W58" s="11">
        <f t="shared" si="12"/>
        <v>1.3226822916666667</v>
      </c>
      <c r="X58" s="11">
        <f t="shared" si="12"/>
        <v>1.3644375000000002</v>
      </c>
      <c r="Y58" s="11">
        <f t="shared" si="12"/>
        <v>1.4122499999999998</v>
      </c>
      <c r="Z58" s="11">
        <f t="shared" si="12"/>
        <v>1.338125</v>
      </c>
      <c r="AA58" s="11">
        <f t="shared" ref="AA58:AB58" si="15">AA52</f>
        <v>1.3387916666666668</v>
      </c>
      <c r="AB58" s="11">
        <f t="shared" si="15"/>
        <v>1.254140625</v>
      </c>
      <c r="AC58" s="11">
        <f t="shared" si="12"/>
        <v>1.4016666666666664</v>
      </c>
      <c r="AD58" s="11">
        <f t="shared" si="12"/>
        <v>1.2633671875000001</v>
      </c>
      <c r="AE58" s="11">
        <f t="shared" si="12"/>
        <v>1.3731874999999998</v>
      </c>
      <c r="AF58" s="11">
        <f t="shared" si="12"/>
        <v>1.2985</v>
      </c>
      <c r="AG58" s="4"/>
    </row>
    <row r="59" spans="2:33" x14ac:dyDescent="0.25">
      <c r="B59" s="24">
        <v>52</v>
      </c>
      <c r="C59" s="25">
        <v>0.38350000000000001</v>
      </c>
      <c r="D59" s="25">
        <f>'[1]52'!$D$62</f>
        <v>0.55000000000000004</v>
      </c>
      <c r="E59" s="25">
        <f>'[1]52'!$F$62</f>
        <v>0.8</v>
      </c>
      <c r="F59" s="25">
        <f>'[1]52'!$G$62</f>
        <v>1.82</v>
      </c>
      <c r="S59" s="2"/>
      <c r="T59" s="5">
        <v>2020</v>
      </c>
      <c r="U59" s="12">
        <f>AVERAGE(F8:F12)</f>
        <v>1.58</v>
      </c>
      <c r="V59" s="12">
        <f>AVERAGE(F13:F17)</f>
        <v>1.5559999999999998</v>
      </c>
      <c r="W59" s="12">
        <f>AVERAGE(F17:F20)</f>
        <v>1.5425</v>
      </c>
      <c r="X59" s="12">
        <f>AVERAGE(F21:F25)</f>
        <v>1.94</v>
      </c>
      <c r="Y59" s="12">
        <f>AVERAGE(F26:F29)</f>
        <v>1.9849999999999999</v>
      </c>
      <c r="Z59" s="12">
        <f>AVERAGE(F30:F33)</f>
        <v>2.1100000000000003</v>
      </c>
      <c r="AA59" s="12">
        <f>AVERAGE(F34:F38)</f>
        <v>1.8440000000000001</v>
      </c>
      <c r="AB59" s="12">
        <f>AVERAGE(F39:F42)</f>
        <v>2.29</v>
      </c>
      <c r="AC59" s="12">
        <f>AVERAGE(F43:F46)</f>
        <v>2.3024999999999998</v>
      </c>
      <c r="AD59" s="12">
        <f>AVERAGE(F47:F51)</f>
        <v>2.222</v>
      </c>
      <c r="AE59" s="12">
        <f>AVERAGE(F52:F55)</f>
        <v>2.0925000000000002</v>
      </c>
      <c r="AF59" s="12">
        <f>AVERAGE(F56:F60)</f>
        <v>1.95</v>
      </c>
      <c r="AG59" s="4"/>
    </row>
    <row r="60" spans="2:33" x14ac:dyDescent="0.25">
      <c r="B60" s="27">
        <v>53</v>
      </c>
      <c r="C60" s="28">
        <v>0.38350000000000001</v>
      </c>
      <c r="D60" s="28">
        <f>'[1]53'!$D$62</f>
        <v>0.5</v>
      </c>
      <c r="E60" s="28">
        <f>'[1]53'!$F$62</f>
        <v>0.75</v>
      </c>
      <c r="F60" s="28">
        <f>'[1]53'!$G$62</f>
        <v>1.82</v>
      </c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29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38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35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/>
    </row>
    <row r="70" spans="2:32" x14ac:dyDescent="0.25">
      <c r="T70" s="35"/>
    </row>
    <row r="71" spans="2:32" x14ac:dyDescent="0.25">
      <c r="T71" s="35"/>
    </row>
    <row r="72" spans="2:32" x14ac:dyDescent="0.25">
      <c r="T72" s="35"/>
    </row>
    <row r="73" spans="2:32" x14ac:dyDescent="0.25">
      <c r="T73" s="35"/>
    </row>
    <row r="74" spans="2:32" x14ac:dyDescent="0.25">
      <c r="T74" s="35"/>
    </row>
    <row r="75" spans="2:32" x14ac:dyDescent="0.25">
      <c r="T75" s="35"/>
    </row>
    <row r="76" spans="2:32" x14ac:dyDescent="0.25">
      <c r="T76" s="35"/>
    </row>
    <row r="77" spans="2:32" x14ac:dyDescent="0.25">
      <c r="T77" s="35"/>
    </row>
    <row r="78" spans="2:32" x14ac:dyDescent="0.25">
      <c r="T78" s="35"/>
    </row>
    <row r="79" spans="2:32" x14ac:dyDescent="0.25">
      <c r="T79" s="35"/>
    </row>
    <row r="80" spans="2:32" x14ac:dyDescent="0.25">
      <c r="T80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3"/>
  <sheetViews>
    <sheetView view="pageBreakPreview" zoomScale="85" zoomScaleNormal="160" zoomScaleSheetLayoutView="85" workbookViewId="0">
      <selection activeCell="B4" sqref="B4"/>
    </sheetView>
  </sheetViews>
  <sheetFormatPr baseColWidth="10" defaultRowHeight="15" x14ac:dyDescent="0.25"/>
  <cols>
    <col min="1" max="1" width="4" customWidth="1"/>
    <col min="4" max="4" width="11.5703125" customWidth="1"/>
    <col min="5" max="5" width="11.85546875" customWidth="1"/>
    <col min="6" max="6" width="12.42578125" customWidth="1"/>
    <col min="13" max="13" width="13.5703125" customWidth="1"/>
    <col min="14" max="14" width="3.42578125" customWidth="1"/>
    <col min="15" max="18" width="6.42578125" customWidth="1"/>
    <col min="19" max="34" width="11.42578125" customWidth="1"/>
  </cols>
  <sheetData>
    <row r="1" spans="1:33" ht="120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9"/>
      <c r="N1" s="29"/>
    </row>
    <row r="2" spans="1:33" ht="3" customHeight="1" x14ac:dyDescent="0.25">
      <c r="M2" s="21"/>
      <c r="N2" s="21"/>
    </row>
    <row r="3" spans="1:33" ht="36.75" customHeight="1" x14ac:dyDescent="0.25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3" t="s">
        <v>2</v>
      </c>
      <c r="N3" s="30"/>
    </row>
    <row r="6" spans="1:33" ht="42" customHeight="1" x14ac:dyDescent="0.25">
      <c r="B6" s="40" t="s">
        <v>1</v>
      </c>
      <c r="C6" s="31" t="s">
        <v>3</v>
      </c>
      <c r="D6" s="31" t="s">
        <v>0</v>
      </c>
      <c r="E6" s="31" t="s">
        <v>22</v>
      </c>
      <c r="F6" s="32" t="s">
        <v>23</v>
      </c>
    </row>
    <row r="7" spans="1:33" x14ac:dyDescent="0.25">
      <c r="B7" s="40"/>
      <c r="C7" s="41" t="s">
        <v>24</v>
      </c>
      <c r="D7" s="41"/>
      <c r="E7" s="41"/>
      <c r="F7" s="42"/>
    </row>
    <row r="8" spans="1:33" x14ac:dyDescent="0.25">
      <c r="B8" s="22">
        <v>1</v>
      </c>
      <c r="C8" s="23">
        <v>0.3322</v>
      </c>
      <c r="D8" s="23">
        <f>'[1]01'!$D$63</f>
        <v>0.4</v>
      </c>
      <c r="E8" s="23">
        <f>'[1]01'!$F$63</f>
        <v>0.52</v>
      </c>
      <c r="F8" s="23">
        <f>'[1]01'!$G$63</f>
        <v>1.61</v>
      </c>
    </row>
    <row r="9" spans="1:33" x14ac:dyDescent="0.25">
      <c r="B9" s="24">
        <v>2</v>
      </c>
      <c r="C9" s="25">
        <v>0.3322</v>
      </c>
      <c r="D9" s="25">
        <f>'[1]02'!$D$63</f>
        <v>0.45</v>
      </c>
      <c r="E9" s="25">
        <f>'[1]02'!$F$63</f>
        <v>0.56999999999999995</v>
      </c>
      <c r="F9" s="25">
        <f>'[1]02'!$G$63</f>
        <v>1.61</v>
      </c>
    </row>
    <row r="10" spans="1:33" x14ac:dyDescent="0.25">
      <c r="B10" s="26">
        <v>3</v>
      </c>
      <c r="C10" s="23">
        <v>0.3322</v>
      </c>
      <c r="D10" s="23">
        <f>'[1]03'!$D$63</f>
        <v>0.45</v>
      </c>
      <c r="E10" s="23">
        <f>'[1]03'!$F$63</f>
        <v>0.56999999999999995</v>
      </c>
      <c r="F10" s="23">
        <f>'[1]03'!$G$63</f>
        <v>1.68</v>
      </c>
    </row>
    <row r="11" spans="1:33" x14ac:dyDescent="0.25">
      <c r="B11" s="24">
        <v>4</v>
      </c>
      <c r="C11" s="25">
        <v>0.3322</v>
      </c>
      <c r="D11" s="25">
        <f>'[1]04'!$D$63</f>
        <v>0.55000000000000004</v>
      </c>
      <c r="E11" s="25">
        <f>'[1]04'!$F$63</f>
        <v>0.67</v>
      </c>
      <c r="F11" s="25">
        <f>'[1]04'!$G$63</f>
        <v>1.7</v>
      </c>
    </row>
    <row r="12" spans="1:33" x14ac:dyDescent="0.25">
      <c r="B12" s="26">
        <v>5</v>
      </c>
      <c r="C12" s="23">
        <v>0.3322</v>
      </c>
      <c r="D12" s="23">
        <f>'[1]05'!$D$63</f>
        <v>0.55000000000000004</v>
      </c>
      <c r="E12" s="23">
        <f>'[1]05'!$F$63</f>
        <v>0.67</v>
      </c>
      <c r="F12" s="23">
        <f>'[1]05'!$G$63</f>
        <v>1.8</v>
      </c>
    </row>
    <row r="13" spans="1:33" x14ac:dyDescent="0.25">
      <c r="B13" s="24">
        <v>6</v>
      </c>
      <c r="C13" s="25">
        <v>0.3322</v>
      </c>
      <c r="D13" s="25">
        <f>'[1]06'!$D$63</f>
        <v>0.55000000000000004</v>
      </c>
      <c r="E13" s="25">
        <f>'[1]06'!$F$63</f>
        <v>0.67</v>
      </c>
      <c r="F13" s="25">
        <f>'[1]06'!$G$63</f>
        <v>1.86</v>
      </c>
    </row>
    <row r="14" spans="1:33" x14ac:dyDescent="0.25">
      <c r="B14" s="26">
        <v>7</v>
      </c>
      <c r="C14" s="23">
        <v>0.3322</v>
      </c>
      <c r="D14" s="23">
        <f>'[1]07'!$D$63</f>
        <v>0.6</v>
      </c>
      <c r="E14" s="23">
        <f>'[1]07'!$F$63</f>
        <v>0.72</v>
      </c>
      <c r="F14" s="23">
        <f>'[1]07'!$G$63</f>
        <v>1.86</v>
      </c>
    </row>
    <row r="15" spans="1:33" x14ac:dyDescent="0.25">
      <c r="B15" s="24">
        <v>8</v>
      </c>
      <c r="C15" s="25">
        <v>0.3322</v>
      </c>
      <c r="D15" s="25">
        <f>'[1]08'!$D$63</f>
        <v>0.5</v>
      </c>
      <c r="E15" s="25">
        <f>'[1]08'!$F$63</f>
        <v>0.62</v>
      </c>
      <c r="F15" s="25">
        <f>'[1]08'!$G$63</f>
        <v>1.83</v>
      </c>
    </row>
    <row r="16" spans="1:33" x14ac:dyDescent="0.25">
      <c r="B16" s="26">
        <v>9</v>
      </c>
      <c r="C16" s="23">
        <v>0.3322</v>
      </c>
      <c r="D16" s="23">
        <f>'[1]09'!$D$63</f>
        <v>0.45</v>
      </c>
      <c r="E16" s="23">
        <f>'[1]09'!$F$63</f>
        <v>0.56999999999999995</v>
      </c>
      <c r="F16" s="23">
        <f>'[1]09'!$G$63</f>
        <v>1.78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2:33" x14ac:dyDescent="0.25">
      <c r="B17" s="24">
        <v>10</v>
      </c>
      <c r="C17" s="25">
        <v>0.3322</v>
      </c>
      <c r="D17" s="25">
        <f>'[1]10'!$D$63</f>
        <v>0.45</v>
      </c>
      <c r="E17" s="25">
        <f>'[1]10'!$F$63</f>
        <v>0.56999999999999995</v>
      </c>
      <c r="F17" s="25">
        <f>'[1]10'!$G$63</f>
        <v>1.8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3" x14ac:dyDescent="0.25">
      <c r="B18" s="26">
        <v>11</v>
      </c>
      <c r="C18" s="23">
        <v>0.3322</v>
      </c>
      <c r="D18" s="23">
        <f>'[1]11'!$D$63</f>
        <v>0.45</v>
      </c>
      <c r="E18" s="23">
        <f>'[1]11'!$F$63</f>
        <v>0.56999999999999995</v>
      </c>
      <c r="F18" s="23">
        <f>'[1]11'!$G$63</f>
        <v>1.78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25">
      <c r="B19" s="24">
        <v>12</v>
      </c>
      <c r="C19" s="25">
        <v>0.3322</v>
      </c>
      <c r="D19" s="25">
        <f>'[1]12'!$D$63</f>
        <v>0.45</v>
      </c>
      <c r="E19" s="25">
        <f>'[1]12'!$F$63</f>
        <v>0.56999999999999995</v>
      </c>
      <c r="F19" s="25">
        <f>'[1]12'!$G$63</f>
        <v>1.79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25">
      <c r="B20" s="26">
        <v>13</v>
      </c>
      <c r="C20" s="23">
        <v>0.3322</v>
      </c>
      <c r="D20" s="23">
        <f>'[1]13'!$D$63</f>
        <v>0.45</v>
      </c>
      <c r="E20" s="23">
        <f>'[1]13'!$F$63</f>
        <v>0.56999999999999995</v>
      </c>
      <c r="F20" s="23">
        <f>'[1]13'!$G$63</f>
        <v>1.87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25">
      <c r="B21" s="24">
        <v>14</v>
      </c>
      <c r="C21" s="25">
        <v>0.3322</v>
      </c>
      <c r="D21" s="25">
        <f>'[1]14'!$D$63</f>
        <v>0.5</v>
      </c>
      <c r="E21" s="25">
        <f>'[1]14'!$F$63</f>
        <v>0.62</v>
      </c>
      <c r="F21" s="25">
        <f>'[1]14'!$G$63</f>
        <v>1.77</v>
      </c>
      <c r="S21" s="2"/>
      <c r="T21" s="3" t="s">
        <v>27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"/>
    </row>
    <row r="22" spans="2:33" x14ac:dyDescent="0.25">
      <c r="B22" s="26">
        <v>15</v>
      </c>
      <c r="C22" s="23">
        <v>0.3322</v>
      </c>
      <c r="D22" s="23">
        <f>'[1]15'!$D$63</f>
        <v>0.5</v>
      </c>
      <c r="E22" s="23">
        <f>'[1]15'!$F$63</f>
        <v>0.62</v>
      </c>
      <c r="F22" s="23">
        <f>'[1]15'!$G$63</f>
        <v>1.68</v>
      </c>
      <c r="S22" s="2"/>
      <c r="T22" s="4"/>
      <c r="U22" s="8" t="s">
        <v>9</v>
      </c>
      <c r="V22" s="8" t="s">
        <v>10</v>
      </c>
      <c r="W22" s="8" t="s">
        <v>11</v>
      </c>
      <c r="X22" s="8" t="s">
        <v>12</v>
      </c>
      <c r="Y22" s="8" t="s">
        <v>13</v>
      </c>
      <c r="Z22" s="8" t="s">
        <v>14</v>
      </c>
      <c r="AA22" s="8" t="s">
        <v>15</v>
      </c>
      <c r="AB22" s="8" t="s">
        <v>16</v>
      </c>
      <c r="AC22" s="8" t="s">
        <v>17</v>
      </c>
      <c r="AD22" s="8" t="s">
        <v>18</v>
      </c>
      <c r="AE22" s="8" t="s">
        <v>19</v>
      </c>
      <c r="AF22" s="8" t="s">
        <v>20</v>
      </c>
      <c r="AG22" s="8" t="s">
        <v>21</v>
      </c>
    </row>
    <row r="23" spans="2:33" x14ac:dyDescent="0.25">
      <c r="B23" s="24">
        <v>16</v>
      </c>
      <c r="C23" s="25">
        <v>0.3322</v>
      </c>
      <c r="D23" s="25">
        <f>'[1]16'!$D$63</f>
        <v>0.5</v>
      </c>
      <c r="E23" s="25">
        <f>'[1]16'!$F$63</f>
        <v>0.62</v>
      </c>
      <c r="F23" s="25">
        <f>'[1]16'!$G$63</f>
        <v>1.66</v>
      </c>
      <c r="S23" s="2"/>
      <c r="T23" s="5">
        <v>2014</v>
      </c>
      <c r="U23" s="6">
        <v>0.45</v>
      </c>
      <c r="V23" s="6">
        <v>0.4</v>
      </c>
      <c r="W23" s="6">
        <v>0.36670000000000003</v>
      </c>
      <c r="X23" s="6">
        <v>0.3</v>
      </c>
      <c r="Y23" s="6">
        <v>0.33329999999999999</v>
      </c>
      <c r="Z23" s="6">
        <v>0.4</v>
      </c>
      <c r="AA23" s="6">
        <v>0.4</v>
      </c>
      <c r="AB23" s="6">
        <v>0.33329999999999999</v>
      </c>
      <c r="AC23" s="6">
        <v>0.3</v>
      </c>
      <c r="AD23" s="6">
        <v>0.3</v>
      </c>
      <c r="AE23" s="6">
        <v>0.3</v>
      </c>
      <c r="AF23" s="6">
        <v>0.3</v>
      </c>
      <c r="AG23" s="10">
        <f>AVERAGE(U23:AF23)</f>
        <v>0.34860833333333324</v>
      </c>
    </row>
    <row r="24" spans="2:33" x14ac:dyDescent="0.25">
      <c r="B24" s="26">
        <v>17</v>
      </c>
      <c r="C24" s="23">
        <v>0.3322</v>
      </c>
      <c r="D24" s="23">
        <f>'[1]17'!$D$63</f>
        <v>0.5</v>
      </c>
      <c r="E24" s="23">
        <f>'[1]17'!$F$63</f>
        <v>0.62</v>
      </c>
      <c r="F24" s="23">
        <f>'[1]17'!$G$63</f>
        <v>1.68</v>
      </c>
      <c r="S24" s="2"/>
      <c r="T24" s="5">
        <v>2015</v>
      </c>
      <c r="U24" s="6">
        <v>0.4</v>
      </c>
      <c r="V24" s="6">
        <v>0.4</v>
      </c>
      <c r="W24" s="6">
        <v>0.7</v>
      </c>
      <c r="X24" s="6">
        <v>0.51670000000000005</v>
      </c>
      <c r="Y24" s="6"/>
      <c r="Z24" s="6"/>
      <c r="AA24" s="6">
        <v>0.4</v>
      </c>
      <c r="AB24" s="6">
        <v>0.4</v>
      </c>
      <c r="AC24" s="6">
        <v>0.4667</v>
      </c>
      <c r="AD24" s="6">
        <v>0.43329999999999996</v>
      </c>
      <c r="AE24" s="6">
        <v>0.3</v>
      </c>
      <c r="AF24" s="6">
        <v>0.3</v>
      </c>
      <c r="AG24" s="10">
        <f t="shared" ref="AG24:AG31" si="0">AVERAGE(U24:AF24)</f>
        <v>0.43167</v>
      </c>
    </row>
    <row r="25" spans="2:33" x14ac:dyDescent="0.25">
      <c r="B25" s="24">
        <v>18</v>
      </c>
      <c r="C25" s="25">
        <v>0.3322</v>
      </c>
      <c r="D25" s="25">
        <f>'[1]18'!$D$63</f>
        <v>0.45</v>
      </c>
      <c r="E25" s="25">
        <f>'[1]18'!$F$63</f>
        <v>0.56999999999999995</v>
      </c>
      <c r="F25" s="25">
        <f>'[1]18'!$G$63</f>
        <v>1.69</v>
      </c>
      <c r="G25" s="1"/>
      <c r="S25" s="2"/>
      <c r="T25" s="5">
        <v>2016</v>
      </c>
      <c r="U25" s="6">
        <v>0.33329999999999999</v>
      </c>
      <c r="V25" s="6">
        <v>0.4</v>
      </c>
      <c r="W25" s="6">
        <v>0.36670000000000003</v>
      </c>
      <c r="X25" s="6">
        <v>0.3</v>
      </c>
      <c r="Y25" s="6">
        <v>0.4</v>
      </c>
      <c r="Z25" s="6">
        <v>0.4</v>
      </c>
      <c r="AA25" s="6">
        <v>0.4</v>
      </c>
      <c r="AB25" s="6">
        <v>0.33329999999999999</v>
      </c>
      <c r="AC25" s="6">
        <v>0.36670000000000003</v>
      </c>
      <c r="AD25" s="6">
        <v>0.4</v>
      </c>
      <c r="AE25" s="6">
        <v>0.36670000000000003</v>
      </c>
      <c r="AF25" s="6">
        <v>0.4</v>
      </c>
      <c r="AG25" s="10">
        <f t="shared" si="0"/>
        <v>0.37222500000000003</v>
      </c>
    </row>
    <row r="26" spans="2:33" x14ac:dyDescent="0.25">
      <c r="B26" s="26">
        <v>19</v>
      </c>
      <c r="C26" s="23">
        <v>0.3322</v>
      </c>
      <c r="D26" s="23">
        <f>'[1]19'!$D$63</f>
        <v>0.45</v>
      </c>
      <c r="E26" s="23">
        <f>'[1]19'!$F$63</f>
        <v>0.56999999999999995</v>
      </c>
      <c r="F26" s="23">
        <f>'[1]19'!$G$63</f>
        <v>1.81</v>
      </c>
      <c r="S26" s="2"/>
      <c r="T26" s="5">
        <v>2017</v>
      </c>
      <c r="U26" s="6">
        <v>0.5</v>
      </c>
      <c r="V26" s="6">
        <v>0.58329999999999993</v>
      </c>
      <c r="W26" s="6">
        <v>0.5</v>
      </c>
      <c r="X26" s="6">
        <v>0.43329999999999996</v>
      </c>
      <c r="Y26" s="6">
        <v>0.45</v>
      </c>
      <c r="Z26" s="6">
        <v>0.4</v>
      </c>
      <c r="AA26" s="6">
        <v>0.43329999999999996</v>
      </c>
      <c r="AB26" s="6">
        <v>0.43329999999999996</v>
      </c>
      <c r="AC26" s="6">
        <v>0.5333</v>
      </c>
      <c r="AD26" s="6">
        <v>0.48330000000000001</v>
      </c>
      <c r="AE26" s="6">
        <v>0.33329999999999999</v>
      </c>
      <c r="AF26" s="6">
        <v>0.4</v>
      </c>
      <c r="AG26" s="10">
        <f t="shared" si="0"/>
        <v>0.45692500000000003</v>
      </c>
    </row>
    <row r="27" spans="2:33" x14ac:dyDescent="0.25">
      <c r="B27" s="24">
        <v>20</v>
      </c>
      <c r="C27" s="25">
        <v>0.3322</v>
      </c>
      <c r="D27" s="25">
        <f>'[1]20'!$D$63</f>
        <v>0.5</v>
      </c>
      <c r="E27" s="25">
        <f>'[1]20'!$F$63</f>
        <v>0.62</v>
      </c>
      <c r="F27" s="25">
        <f>'[1]20'!$G$63</f>
        <v>1.81</v>
      </c>
      <c r="S27" s="2"/>
      <c r="T27" s="5">
        <v>2018</v>
      </c>
      <c r="U27" s="6">
        <v>0.4</v>
      </c>
      <c r="V27" s="6">
        <v>0.4</v>
      </c>
      <c r="W27" s="6">
        <v>0.4</v>
      </c>
      <c r="X27" s="6">
        <v>0.4</v>
      </c>
      <c r="Y27" s="6">
        <v>0.4</v>
      </c>
      <c r="Z27" s="6">
        <v>0.45</v>
      </c>
      <c r="AA27" s="6">
        <v>0.55000000000000004</v>
      </c>
      <c r="AB27" s="6">
        <v>0.41670000000000001</v>
      </c>
      <c r="AC27" s="6">
        <v>0.38329999999999997</v>
      </c>
      <c r="AD27" s="6">
        <v>0.4</v>
      </c>
      <c r="AE27" s="6">
        <v>0.4</v>
      </c>
      <c r="AF27" s="6">
        <v>0.4</v>
      </c>
      <c r="AG27" s="10">
        <f t="shared" si="0"/>
        <v>0.41666666666666674</v>
      </c>
    </row>
    <row r="28" spans="2:33" x14ac:dyDescent="0.25">
      <c r="B28" s="26">
        <v>21</v>
      </c>
      <c r="C28" s="23">
        <v>0.3322</v>
      </c>
      <c r="D28" s="23">
        <f>'[1]21'!$D$63</f>
        <v>0.6</v>
      </c>
      <c r="E28" s="23">
        <f>'[1]21'!$F$63</f>
        <v>0.75</v>
      </c>
      <c r="F28" s="23">
        <f>'[1]21'!$G$63</f>
        <v>1.81</v>
      </c>
      <c r="S28" s="2"/>
      <c r="T28" s="5">
        <v>2019</v>
      </c>
      <c r="U28" s="6">
        <v>0.41670000000000001</v>
      </c>
      <c r="V28" s="6">
        <v>0.5333</v>
      </c>
      <c r="W28" s="6">
        <v>0.5</v>
      </c>
      <c r="X28" s="6">
        <v>0.4667</v>
      </c>
      <c r="Y28" s="6">
        <v>0.41670000000000001</v>
      </c>
      <c r="Z28" s="6">
        <v>0.48330000000000001</v>
      </c>
      <c r="AA28" s="6">
        <v>0.41670000000000001</v>
      </c>
      <c r="AB28" s="6">
        <v>0.38329999999999997</v>
      </c>
      <c r="AC28" s="6">
        <v>0.4</v>
      </c>
      <c r="AD28" s="6">
        <v>0.36670000000000003</v>
      </c>
      <c r="AE28" s="6">
        <v>0.35</v>
      </c>
      <c r="AF28" s="6">
        <v>0.35</v>
      </c>
      <c r="AG28" s="10">
        <f t="shared" si="0"/>
        <v>0.42361666666666659</v>
      </c>
    </row>
    <row r="29" spans="2:33" x14ac:dyDescent="0.25">
      <c r="B29" s="24">
        <v>22</v>
      </c>
      <c r="C29" s="25">
        <v>0.3322</v>
      </c>
      <c r="D29" s="25">
        <f>'[1]22'!$D$63</f>
        <v>0.75</v>
      </c>
      <c r="E29" s="25">
        <f>'[1]22'!$F$63</f>
        <v>0.9</v>
      </c>
      <c r="F29" s="25">
        <f>'[1]22'!$G$63</f>
        <v>1.9</v>
      </c>
      <c r="S29" s="2"/>
      <c r="T29" s="5" t="s">
        <v>5</v>
      </c>
      <c r="U29" s="6">
        <f>MAX(U23:U28)</f>
        <v>0.5</v>
      </c>
      <c r="V29" s="6">
        <f t="shared" ref="V29:AF29" si="1">MAX(V23:V28)</f>
        <v>0.58329999999999993</v>
      </c>
      <c r="W29" s="6">
        <f t="shared" si="1"/>
        <v>0.7</v>
      </c>
      <c r="X29" s="6">
        <f t="shared" si="1"/>
        <v>0.51670000000000005</v>
      </c>
      <c r="Y29" s="6">
        <f t="shared" si="1"/>
        <v>0.45</v>
      </c>
      <c r="Z29" s="6">
        <f t="shared" si="1"/>
        <v>0.48330000000000001</v>
      </c>
      <c r="AA29" s="6">
        <f t="shared" si="1"/>
        <v>0.55000000000000004</v>
      </c>
      <c r="AB29" s="6">
        <f t="shared" si="1"/>
        <v>0.43329999999999996</v>
      </c>
      <c r="AC29" s="6">
        <f t="shared" si="1"/>
        <v>0.5333</v>
      </c>
      <c r="AD29" s="6">
        <f t="shared" si="1"/>
        <v>0.48330000000000001</v>
      </c>
      <c r="AE29" s="6">
        <f t="shared" si="1"/>
        <v>0.4</v>
      </c>
      <c r="AF29" s="6">
        <f t="shared" si="1"/>
        <v>0.4</v>
      </c>
      <c r="AG29" s="10">
        <f t="shared" si="0"/>
        <v>0.5027666666666667</v>
      </c>
    </row>
    <row r="30" spans="2:33" x14ac:dyDescent="0.25">
      <c r="B30" s="26">
        <v>23</v>
      </c>
      <c r="C30" s="23">
        <v>0.3322</v>
      </c>
      <c r="D30" s="23">
        <f>'[1]23'!$D$63</f>
        <v>0.8</v>
      </c>
      <c r="E30" s="23">
        <f>'[1]23'!$F$63</f>
        <v>0.95</v>
      </c>
      <c r="F30" s="23">
        <f>'[1]23'!$G$63</f>
        <v>1.9</v>
      </c>
      <c r="S30" s="2"/>
      <c r="T30" s="5" t="s">
        <v>6</v>
      </c>
      <c r="U30" s="6">
        <f>MIN(U23:U28)</f>
        <v>0.33329999999999999</v>
      </c>
      <c r="V30" s="6">
        <f t="shared" ref="V30:AF30" si="2">MIN(V23:V28)</f>
        <v>0.4</v>
      </c>
      <c r="W30" s="6">
        <f t="shared" si="2"/>
        <v>0.36670000000000003</v>
      </c>
      <c r="X30" s="6">
        <f t="shared" si="2"/>
        <v>0.3</v>
      </c>
      <c r="Y30" s="6">
        <f t="shared" si="2"/>
        <v>0.33329999999999999</v>
      </c>
      <c r="Z30" s="6">
        <f t="shared" si="2"/>
        <v>0.4</v>
      </c>
      <c r="AA30" s="6">
        <f t="shared" si="2"/>
        <v>0.4</v>
      </c>
      <c r="AB30" s="6">
        <f t="shared" si="2"/>
        <v>0.33329999999999999</v>
      </c>
      <c r="AC30" s="6">
        <f t="shared" si="2"/>
        <v>0.3</v>
      </c>
      <c r="AD30" s="6">
        <f t="shared" si="2"/>
        <v>0.3</v>
      </c>
      <c r="AE30" s="6">
        <f t="shared" si="2"/>
        <v>0.3</v>
      </c>
      <c r="AF30" s="6">
        <f t="shared" si="2"/>
        <v>0.3</v>
      </c>
      <c r="AG30" s="10">
        <f t="shared" si="0"/>
        <v>0.33888333333333326</v>
      </c>
    </row>
    <row r="31" spans="2:33" x14ac:dyDescent="0.25">
      <c r="B31" s="24">
        <v>24</v>
      </c>
      <c r="C31" s="25">
        <v>0.3322</v>
      </c>
      <c r="D31" s="25"/>
      <c r="E31" s="25" t="str">
        <f>'[1]24'!$F$63</f>
        <v>-</v>
      </c>
      <c r="F31" s="25">
        <f>'[1]24'!$G$63</f>
        <v>1.9</v>
      </c>
      <c r="S31" s="2"/>
      <c r="T31" s="5" t="s">
        <v>7</v>
      </c>
      <c r="U31" s="6">
        <f>AVERAGE(U23:U28)</f>
        <v>0.41666666666666669</v>
      </c>
      <c r="V31" s="6">
        <f t="shared" ref="V31:AF31" si="3">AVERAGE(V23:V28)</f>
        <v>0.45276666666666671</v>
      </c>
      <c r="W31" s="6">
        <f t="shared" si="3"/>
        <v>0.47223333333333334</v>
      </c>
      <c r="X31" s="6">
        <f t="shared" si="3"/>
        <v>0.40278333333333333</v>
      </c>
      <c r="Y31" s="6">
        <f t="shared" si="3"/>
        <v>0.4</v>
      </c>
      <c r="Z31" s="6">
        <f t="shared" si="3"/>
        <v>0.42666000000000004</v>
      </c>
      <c r="AA31" s="6">
        <f t="shared" si="3"/>
        <v>0.43333333333333335</v>
      </c>
      <c r="AB31" s="6">
        <f t="shared" si="3"/>
        <v>0.38331666666666669</v>
      </c>
      <c r="AC31" s="6">
        <f t="shared" si="3"/>
        <v>0.40833333333333327</v>
      </c>
      <c r="AD31" s="6">
        <f t="shared" si="3"/>
        <v>0.39721666666666672</v>
      </c>
      <c r="AE31" s="6">
        <f t="shared" si="3"/>
        <v>0.34166666666666673</v>
      </c>
      <c r="AF31" s="6">
        <f t="shared" si="3"/>
        <v>0.35833333333333334</v>
      </c>
      <c r="AG31" s="10">
        <f t="shared" si="0"/>
        <v>0.40777583333333339</v>
      </c>
    </row>
    <row r="32" spans="2:33" x14ac:dyDescent="0.25">
      <c r="B32" s="26">
        <v>25</v>
      </c>
      <c r="C32" s="23">
        <v>0.3322</v>
      </c>
      <c r="D32" s="23">
        <f>'[1]25'!$D$63</f>
        <v>0.8</v>
      </c>
      <c r="E32" s="23">
        <f>'[1]25'!$F$63</f>
        <v>0.95</v>
      </c>
      <c r="F32" s="23">
        <f>'[1]25'!$G$63</f>
        <v>1.9</v>
      </c>
      <c r="S32" s="2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x14ac:dyDescent="0.25">
      <c r="B33" s="24">
        <v>26</v>
      </c>
      <c r="C33" s="25">
        <v>0.3322</v>
      </c>
      <c r="D33" s="25">
        <f>'[1]26'!$D$63</f>
        <v>0.6</v>
      </c>
      <c r="E33" s="25">
        <f>'[1]26'!$F$63</f>
        <v>0.75</v>
      </c>
      <c r="F33" s="25">
        <f>'[1]26'!$G$63</f>
        <v>1.97</v>
      </c>
      <c r="S33" s="2"/>
      <c r="T33" s="3" t="s">
        <v>4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x14ac:dyDescent="0.25">
      <c r="B34" s="22">
        <v>27</v>
      </c>
      <c r="C34" s="23">
        <v>0.25090000000000001</v>
      </c>
      <c r="D34" s="23"/>
      <c r="E34" s="23" t="str">
        <f>'[1]27'!$F$63</f>
        <v>-</v>
      </c>
      <c r="F34" s="23">
        <f>'[1]27'!$G$63</f>
        <v>1.97</v>
      </c>
      <c r="S34" s="2"/>
      <c r="T34" s="4"/>
      <c r="U34" s="8" t="s">
        <v>9</v>
      </c>
      <c r="V34" s="8" t="s">
        <v>10</v>
      </c>
      <c r="W34" s="8" t="s">
        <v>11</v>
      </c>
      <c r="X34" s="8" t="s">
        <v>12</v>
      </c>
      <c r="Y34" s="8" t="s">
        <v>13</v>
      </c>
      <c r="Z34" s="8" t="s">
        <v>14</v>
      </c>
      <c r="AA34" s="8" t="s">
        <v>15</v>
      </c>
      <c r="AB34" s="8" t="s">
        <v>16</v>
      </c>
      <c r="AC34" s="8" t="s">
        <v>17</v>
      </c>
      <c r="AD34" s="8" t="s">
        <v>18</v>
      </c>
      <c r="AE34" s="8" t="s">
        <v>19</v>
      </c>
      <c r="AF34" s="8" t="s">
        <v>20</v>
      </c>
      <c r="AG34" s="4"/>
    </row>
    <row r="35" spans="2:33" x14ac:dyDescent="0.25">
      <c r="B35" s="24">
        <v>28</v>
      </c>
      <c r="C35" s="25">
        <v>0.25090000000000001</v>
      </c>
      <c r="D35" s="25">
        <f>'[1]28'!$D$63</f>
        <v>0.8</v>
      </c>
      <c r="E35" s="25">
        <f>'[1]28'!$F$63</f>
        <v>0.95</v>
      </c>
      <c r="F35" s="25">
        <f>'[1]28'!$G$63</f>
        <v>1.97</v>
      </c>
      <c r="S35" s="2"/>
      <c r="T35" s="5" t="s">
        <v>8</v>
      </c>
      <c r="U35" s="6">
        <f t="shared" ref="U35:AF37" si="4">U29</f>
        <v>0.5</v>
      </c>
      <c r="V35" s="6">
        <f t="shared" si="4"/>
        <v>0.58329999999999993</v>
      </c>
      <c r="W35" s="6">
        <f t="shared" si="4"/>
        <v>0.7</v>
      </c>
      <c r="X35" s="6">
        <f t="shared" si="4"/>
        <v>0.51670000000000005</v>
      </c>
      <c r="Y35" s="6">
        <f t="shared" si="4"/>
        <v>0.45</v>
      </c>
      <c r="Z35" s="6">
        <f t="shared" si="4"/>
        <v>0.48330000000000001</v>
      </c>
      <c r="AA35" s="6">
        <f t="shared" si="4"/>
        <v>0.55000000000000004</v>
      </c>
      <c r="AB35" s="6">
        <f t="shared" si="4"/>
        <v>0.43329999999999996</v>
      </c>
      <c r="AC35" s="6">
        <f t="shared" si="4"/>
        <v>0.5333</v>
      </c>
      <c r="AD35" s="6">
        <f t="shared" si="4"/>
        <v>0.48330000000000001</v>
      </c>
      <c r="AE35" s="6">
        <f t="shared" si="4"/>
        <v>0.4</v>
      </c>
      <c r="AF35" s="6">
        <f t="shared" si="4"/>
        <v>0.4</v>
      </c>
      <c r="AG35" s="4"/>
    </row>
    <row r="36" spans="2:33" x14ac:dyDescent="0.25">
      <c r="B36" s="26">
        <v>29</v>
      </c>
      <c r="C36" s="23">
        <v>0.25090000000000001</v>
      </c>
      <c r="D36" s="23"/>
      <c r="E36" s="23" t="str">
        <f>'[1]29'!$F$63</f>
        <v>-</v>
      </c>
      <c r="F36" s="23">
        <f>'[1]29'!$G$63</f>
        <v>1.84</v>
      </c>
      <c r="S36" s="2"/>
      <c r="T36" s="5"/>
      <c r="U36" s="6">
        <f t="shared" si="4"/>
        <v>0.33329999999999999</v>
      </c>
      <c r="V36" s="6">
        <f t="shared" si="4"/>
        <v>0.4</v>
      </c>
      <c r="W36" s="6">
        <f t="shared" si="4"/>
        <v>0.36670000000000003</v>
      </c>
      <c r="X36" s="6">
        <f t="shared" si="4"/>
        <v>0.3</v>
      </c>
      <c r="Y36" s="6">
        <f t="shared" si="4"/>
        <v>0.33329999999999999</v>
      </c>
      <c r="Z36" s="6">
        <f t="shared" si="4"/>
        <v>0.4</v>
      </c>
      <c r="AA36" s="6">
        <f t="shared" si="4"/>
        <v>0.4</v>
      </c>
      <c r="AB36" s="6">
        <f t="shared" si="4"/>
        <v>0.33329999999999999</v>
      </c>
      <c r="AC36" s="6">
        <f t="shared" si="4"/>
        <v>0.3</v>
      </c>
      <c r="AD36" s="6">
        <f t="shared" si="4"/>
        <v>0.3</v>
      </c>
      <c r="AE36" s="6">
        <f t="shared" si="4"/>
        <v>0.3</v>
      </c>
      <c r="AF36" s="6">
        <f t="shared" si="4"/>
        <v>0.3</v>
      </c>
      <c r="AG36" s="4"/>
    </row>
    <row r="37" spans="2:33" x14ac:dyDescent="0.25">
      <c r="B37" s="24">
        <v>30</v>
      </c>
      <c r="C37" s="25">
        <v>0.25090000000000001</v>
      </c>
      <c r="D37" s="25">
        <f>'[1]30'!$D$63</f>
        <v>0.6</v>
      </c>
      <c r="E37" s="25">
        <f>'[1]30'!$F$63</f>
        <v>0.75</v>
      </c>
      <c r="F37" s="25">
        <f>'[1]30'!$G$63</f>
        <v>1.75</v>
      </c>
      <c r="S37" s="2"/>
      <c r="T37" s="7" t="str">
        <f>T31</f>
        <v>Promedio 2014 - 2019</v>
      </c>
      <c r="U37" s="11">
        <f t="shared" si="4"/>
        <v>0.41666666666666669</v>
      </c>
      <c r="V37" s="11">
        <f t="shared" si="4"/>
        <v>0.45276666666666671</v>
      </c>
      <c r="W37" s="11">
        <f t="shared" si="4"/>
        <v>0.47223333333333334</v>
      </c>
      <c r="X37" s="11">
        <f t="shared" si="4"/>
        <v>0.40278333333333333</v>
      </c>
      <c r="Y37" s="11">
        <f t="shared" si="4"/>
        <v>0.4</v>
      </c>
      <c r="Z37" s="11">
        <f t="shared" si="4"/>
        <v>0.42666000000000004</v>
      </c>
      <c r="AA37" s="11">
        <f t="shared" si="4"/>
        <v>0.43333333333333335</v>
      </c>
      <c r="AB37" s="11">
        <f t="shared" si="4"/>
        <v>0.38331666666666669</v>
      </c>
      <c r="AC37" s="11">
        <f t="shared" si="4"/>
        <v>0.40833333333333327</v>
      </c>
      <c r="AD37" s="11">
        <f t="shared" si="4"/>
        <v>0.39721666666666672</v>
      </c>
      <c r="AE37" s="11">
        <f t="shared" si="4"/>
        <v>0.34166666666666673</v>
      </c>
      <c r="AF37" s="11">
        <f t="shared" si="4"/>
        <v>0.35833333333333334</v>
      </c>
      <c r="AG37" s="4"/>
    </row>
    <row r="38" spans="2:33" x14ac:dyDescent="0.25">
      <c r="B38" s="26">
        <v>31</v>
      </c>
      <c r="C38" s="23">
        <v>0.25090000000000001</v>
      </c>
      <c r="D38" s="23">
        <f>'[1]31'!$D$63</f>
        <v>0.5</v>
      </c>
      <c r="E38" s="23">
        <f>'[1]31'!$F$63</f>
        <v>0.75</v>
      </c>
      <c r="F38" s="23">
        <f>'[1]31'!$G$63</f>
        <v>1.8</v>
      </c>
      <c r="S38" s="2"/>
      <c r="T38" s="5">
        <v>2020</v>
      </c>
      <c r="U38" s="12">
        <f>AVERAGE(D8:D12)</f>
        <v>0.48000000000000009</v>
      </c>
      <c r="V38" s="12">
        <f>AVERAGE(D13:D16)</f>
        <v>0.52500000000000002</v>
      </c>
      <c r="W38" s="12">
        <f>AVERAGE(D17:D20)</f>
        <v>0.45</v>
      </c>
      <c r="X38" s="12">
        <f>AVERAGE(D21:D25)</f>
        <v>0.49000000000000005</v>
      </c>
      <c r="Y38" s="12">
        <f>AVERAGE(D26:D29)</f>
        <v>0.57499999999999996</v>
      </c>
      <c r="Z38" s="12">
        <f>AVERAGE(D30:D33)</f>
        <v>0.73333333333333339</v>
      </c>
      <c r="AA38" s="12">
        <f>AVERAGE(D34:D38)</f>
        <v>0.6333333333333333</v>
      </c>
      <c r="AB38" s="12">
        <f>AVERAGE(D39:D42)</f>
        <v>0.47499999999999998</v>
      </c>
      <c r="AC38" s="12">
        <f>AVERAGE(D43:D46)</f>
        <v>0.5</v>
      </c>
      <c r="AD38" s="12">
        <f>AVERAGE(D47:D51)</f>
        <v>0.54</v>
      </c>
      <c r="AE38" s="12">
        <f>AVERAGE(D52:D55)</f>
        <v>0.4375</v>
      </c>
      <c r="AF38" s="12">
        <f>AVERAGE(D56:D60)</f>
        <v>0.4234</v>
      </c>
      <c r="AG38" s="4"/>
    </row>
    <row r="39" spans="2:33" x14ac:dyDescent="0.25">
      <c r="B39" s="24">
        <v>32</v>
      </c>
      <c r="C39" s="25">
        <v>0.25090000000000001</v>
      </c>
      <c r="D39" s="25">
        <f>'[1]32'!$D$63</f>
        <v>0.5</v>
      </c>
      <c r="E39" s="25">
        <f>'[1]32'!$F$63</f>
        <v>0.75</v>
      </c>
      <c r="F39" s="25">
        <f>'[1]32'!$G$63</f>
        <v>1.79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x14ac:dyDescent="0.25">
      <c r="B40" s="26">
        <v>33</v>
      </c>
      <c r="C40" s="23">
        <v>0.25090000000000001</v>
      </c>
      <c r="D40" s="23">
        <f>'[1]33'!$D$63</f>
        <v>0.5</v>
      </c>
      <c r="E40" s="23">
        <f>'[1]33'!$F$63</f>
        <v>0.75</v>
      </c>
      <c r="F40" s="23">
        <f>'[1]33'!$G$63</f>
        <v>1.86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x14ac:dyDescent="0.25">
      <c r="B41" s="24">
        <v>34</v>
      </c>
      <c r="C41" s="25">
        <v>0.25090000000000001</v>
      </c>
      <c r="D41" s="25">
        <f>'[1]34'!$D$63</f>
        <v>0.5</v>
      </c>
      <c r="E41" s="25">
        <f>'[1]34'!$F$63</f>
        <v>0.75</v>
      </c>
      <c r="F41" s="25">
        <f>'[1]34'!$G$63</f>
        <v>1.8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x14ac:dyDescent="0.25">
      <c r="B42" s="26">
        <v>35</v>
      </c>
      <c r="C42" s="23">
        <v>0.25090000000000001</v>
      </c>
      <c r="D42" s="23">
        <f>'[1]35'!$D$63</f>
        <v>0.4</v>
      </c>
      <c r="E42" s="23">
        <f>'[1]35'!$F$63</f>
        <v>0.65</v>
      </c>
      <c r="F42" s="23">
        <f>'[1]35'!$G$63</f>
        <v>1.8</v>
      </c>
      <c r="S42" s="2"/>
      <c r="T42" s="3" t="s">
        <v>28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2:33" x14ac:dyDescent="0.25">
      <c r="B43" s="24">
        <v>36</v>
      </c>
      <c r="C43" s="25">
        <v>0.25090000000000001</v>
      </c>
      <c r="D43" s="25">
        <f>'[1]36'!$D$63</f>
        <v>0.4</v>
      </c>
      <c r="E43" s="25">
        <f>'[1]36'!$F$63</f>
        <v>0.65</v>
      </c>
      <c r="F43" s="25">
        <f>'[1]36'!$G$63</f>
        <v>1.82</v>
      </c>
      <c r="S43" s="2"/>
      <c r="T43" s="4"/>
      <c r="U43" s="13" t="s">
        <v>9</v>
      </c>
      <c r="V43" s="13" t="s">
        <v>10</v>
      </c>
      <c r="W43" s="13" t="s">
        <v>11</v>
      </c>
      <c r="X43" s="13" t="s">
        <v>12</v>
      </c>
      <c r="Y43" s="13" t="s">
        <v>13</v>
      </c>
      <c r="Z43" s="13" t="s">
        <v>14</v>
      </c>
      <c r="AA43" s="13" t="s">
        <v>15</v>
      </c>
      <c r="AB43" s="13" t="s">
        <v>16</v>
      </c>
      <c r="AC43" s="13" t="s">
        <v>17</v>
      </c>
      <c r="AD43" s="13" t="s">
        <v>18</v>
      </c>
      <c r="AE43" s="13" t="s">
        <v>19</v>
      </c>
      <c r="AF43" s="13" t="s">
        <v>20</v>
      </c>
      <c r="AG43" s="13" t="s">
        <v>21</v>
      </c>
    </row>
    <row r="44" spans="2:33" x14ac:dyDescent="0.25">
      <c r="B44" s="26">
        <v>37</v>
      </c>
      <c r="C44" s="23">
        <v>0.25090000000000001</v>
      </c>
      <c r="D44" s="23">
        <f>'[1]37'!$D$63</f>
        <v>0.5</v>
      </c>
      <c r="E44" s="23">
        <f>'[1]37'!$F$63</f>
        <v>0.75</v>
      </c>
      <c r="F44" s="23">
        <f>'[1]37'!$G$63</f>
        <v>1.82</v>
      </c>
      <c r="S44" s="2"/>
      <c r="T44" s="5">
        <v>2014</v>
      </c>
      <c r="U44" s="6">
        <v>1.1528214285714287</v>
      </c>
      <c r="V44" s="6">
        <v>1.1975520833333335</v>
      </c>
      <c r="W44" s="6">
        <v>1.0978794642857141</v>
      </c>
      <c r="X44" s="6">
        <v>1.08375</v>
      </c>
      <c r="Y44" s="6">
        <v>1.0860000000000001</v>
      </c>
      <c r="Z44" s="9">
        <v>1.109375</v>
      </c>
      <c r="AA44" s="6">
        <v>1.1085833333333333</v>
      </c>
      <c r="AB44" s="6">
        <v>1.0499007936507936</v>
      </c>
      <c r="AC44" s="6">
        <v>1.1072619047619048</v>
      </c>
      <c r="AD44" s="6">
        <v>1.0139999999999998</v>
      </c>
      <c r="AE44" s="6">
        <v>1.02125</v>
      </c>
      <c r="AF44" s="6">
        <v>1.0247619047619045</v>
      </c>
      <c r="AG44" s="10">
        <f>AVERAGE(U44:AF44)</f>
        <v>1.0877613260582011</v>
      </c>
    </row>
    <row r="45" spans="2:33" x14ac:dyDescent="0.25">
      <c r="B45" s="24">
        <v>38</v>
      </c>
      <c r="C45" s="25">
        <v>0.25090000000000001</v>
      </c>
      <c r="D45" s="25">
        <f>'[1]38'!$D$63</f>
        <v>0.5</v>
      </c>
      <c r="E45" s="25">
        <f>'[1]38'!$F$63</f>
        <v>0.75</v>
      </c>
      <c r="F45" s="25">
        <f>'[1]38'!$G$63</f>
        <v>1.87</v>
      </c>
      <c r="S45" s="2"/>
      <c r="T45" s="5">
        <v>2015</v>
      </c>
      <c r="U45" s="6">
        <v>1.0509999999999999</v>
      </c>
      <c r="V45" s="6">
        <v>1.2288541666666668</v>
      </c>
      <c r="W45" s="6">
        <v>1.5099925595238097</v>
      </c>
      <c r="X45" s="6">
        <v>1.468142857142857</v>
      </c>
      <c r="Y45" s="6">
        <v>1.2989583333333334</v>
      </c>
      <c r="Z45" s="9">
        <v>1.3538541666666668</v>
      </c>
      <c r="AA45" s="6">
        <v>1.234156746031746</v>
      </c>
      <c r="AB45" s="6">
        <v>1.3239153439153439</v>
      </c>
      <c r="AC45" s="6">
        <v>1.391108630952381</v>
      </c>
      <c r="AD45" s="6">
        <v>1.3791031746031746</v>
      </c>
      <c r="AE45" s="6">
        <v>1.2833630952380952</v>
      </c>
      <c r="AF45" s="6">
        <v>1.1904761904761905</v>
      </c>
      <c r="AG45" s="10">
        <f t="shared" ref="AG45:AG52" si="5">AVERAGE(U45:AF45)</f>
        <v>1.3094104387125221</v>
      </c>
    </row>
    <row r="46" spans="2:33" x14ac:dyDescent="0.25">
      <c r="B46" s="26">
        <v>39</v>
      </c>
      <c r="C46" s="23">
        <v>0.25090000000000001</v>
      </c>
      <c r="D46" s="23">
        <f>'[1]39'!$D$63</f>
        <v>0.6</v>
      </c>
      <c r="E46" s="23">
        <f>'[1]39'!$F$63</f>
        <v>0.85</v>
      </c>
      <c r="F46" s="23">
        <f>'[1]39'!$G$63</f>
        <v>1.81</v>
      </c>
      <c r="S46" s="2"/>
      <c r="T46" s="5">
        <v>2016</v>
      </c>
      <c r="U46" s="6">
        <v>1.2514285714285713</v>
      </c>
      <c r="V46" s="6">
        <v>1.2173015873015873</v>
      </c>
      <c r="W46" s="6">
        <v>1.1761904761904762</v>
      </c>
      <c r="X46" s="6">
        <v>1.2696031746031746</v>
      </c>
      <c r="Y46" s="6">
        <v>1.2291865079365081</v>
      </c>
      <c r="Z46" s="9">
        <v>1.303968253968254</v>
      </c>
      <c r="AA46" s="6">
        <v>1.3023809523809524</v>
      </c>
      <c r="AB46" s="6">
        <v>1.2781349206349206</v>
      </c>
      <c r="AC46" s="6">
        <v>1.2955238095238095</v>
      </c>
      <c r="AD46" s="6">
        <v>1.2613492063492062</v>
      </c>
      <c r="AE46" s="6">
        <v>1.2803472222222223</v>
      </c>
      <c r="AF46" s="6">
        <v>1.222333333333333</v>
      </c>
      <c r="AG46" s="10">
        <f t="shared" si="5"/>
        <v>1.2573123346560846</v>
      </c>
    </row>
    <row r="47" spans="2:33" x14ac:dyDescent="0.25">
      <c r="B47" s="24">
        <v>40</v>
      </c>
      <c r="C47" s="25">
        <v>0.25090000000000001</v>
      </c>
      <c r="D47" s="25">
        <f>'[1]40'!$D$63</f>
        <v>0.6</v>
      </c>
      <c r="E47" s="25">
        <f>'[1]40'!$F$63</f>
        <v>0.85</v>
      </c>
      <c r="F47" s="25">
        <f>'[1]40'!$G$63</f>
        <v>1.86</v>
      </c>
      <c r="S47" s="2"/>
      <c r="T47" s="5">
        <v>2017</v>
      </c>
      <c r="U47" s="6">
        <v>1.2691666666666668</v>
      </c>
      <c r="V47" s="6">
        <v>1.4947916666666665</v>
      </c>
      <c r="W47" s="6">
        <v>1.4426666666666668</v>
      </c>
      <c r="X47" s="6">
        <v>1.2747619047619045</v>
      </c>
      <c r="Y47" s="6">
        <v>1.3088194444444445</v>
      </c>
      <c r="Z47" s="9">
        <v>1.349472222222222</v>
      </c>
      <c r="AA47" s="6">
        <v>1.402152777777778</v>
      </c>
      <c r="AB47" s="6">
        <v>1.3776388888888891</v>
      </c>
      <c r="AC47" s="6">
        <v>1.3481944444444443</v>
      </c>
      <c r="AD47" s="6">
        <v>1.3730555555555557</v>
      </c>
      <c r="AE47" s="6">
        <v>1.3565833333333335</v>
      </c>
      <c r="AF47" s="6">
        <v>1.3179166666666668</v>
      </c>
      <c r="AG47" s="10">
        <f t="shared" si="5"/>
        <v>1.3596016865079363</v>
      </c>
    </row>
    <row r="48" spans="2:33" x14ac:dyDescent="0.25">
      <c r="B48" s="26">
        <v>41</v>
      </c>
      <c r="C48" s="23">
        <v>0.25090000000000001</v>
      </c>
      <c r="D48" s="23">
        <f>'[1]41'!$D$63</f>
        <v>0.6</v>
      </c>
      <c r="E48" s="23">
        <f>'[1]41'!$F$63</f>
        <v>0.85</v>
      </c>
      <c r="F48" s="23">
        <f>'[1]41'!$G$63</f>
        <v>1.86</v>
      </c>
      <c r="S48" s="2"/>
      <c r="T48" s="5">
        <v>2018</v>
      </c>
      <c r="U48" s="6">
        <v>1.5368459595959596</v>
      </c>
      <c r="V48" s="6">
        <v>1.5793333333333335</v>
      </c>
      <c r="W48" s="6">
        <v>1.5635894327894326</v>
      </c>
      <c r="X48" s="6">
        <v>1.5314583333333334</v>
      </c>
      <c r="Y48" s="6">
        <v>1.5444871794871795</v>
      </c>
      <c r="Z48" s="9">
        <v>1.5714848484848485</v>
      </c>
      <c r="AA48" s="6">
        <v>1.5806249999999999</v>
      </c>
      <c r="AB48" s="6">
        <v>1.6422071428571428</v>
      </c>
      <c r="AC48" s="6">
        <v>1.6038636363636365</v>
      </c>
      <c r="AD48" s="6">
        <v>1.5858787878787879</v>
      </c>
      <c r="AE48" s="6">
        <v>1.5544848484848486</v>
      </c>
      <c r="AF48" s="6">
        <v>1.5820454545454548</v>
      </c>
      <c r="AG48" s="10">
        <f t="shared" si="5"/>
        <v>1.5730253297628296</v>
      </c>
    </row>
    <row r="49" spans="2:33" x14ac:dyDescent="0.25">
      <c r="B49" s="24">
        <v>42</v>
      </c>
      <c r="C49" s="25">
        <v>0.25090000000000001</v>
      </c>
      <c r="D49" s="25">
        <f>'[1]42'!$D$63</f>
        <v>0.5</v>
      </c>
      <c r="E49" s="25">
        <f>'[1]42'!$F$63</f>
        <v>0.75</v>
      </c>
      <c r="F49" s="25">
        <f>'[1]42'!$G$63</f>
        <v>1.81</v>
      </c>
      <c r="S49" s="2"/>
      <c r="T49" s="5">
        <v>2019</v>
      </c>
      <c r="U49" s="6">
        <v>1.6016856060606062</v>
      </c>
      <c r="V49" s="6">
        <v>1.6216666666666668</v>
      </c>
      <c r="W49" s="6">
        <v>1.6795833333333334</v>
      </c>
      <c r="X49" s="6">
        <v>1.6617744755244754</v>
      </c>
      <c r="Y49" s="6">
        <v>1.6258717948717947</v>
      </c>
      <c r="Z49" s="9">
        <v>1.6297916666666665</v>
      </c>
      <c r="AA49" s="6">
        <v>1.6397348484848484</v>
      </c>
      <c r="AB49" s="6">
        <v>1.6414000000000002</v>
      </c>
      <c r="AC49" s="6">
        <v>1.6447916666666667</v>
      </c>
      <c r="AD49" s="6">
        <v>1.6364747474747474</v>
      </c>
      <c r="AE49" s="6">
        <v>1.5097727272727273</v>
      </c>
      <c r="AF49" s="6">
        <v>1.5654545454545457</v>
      </c>
      <c r="AG49" s="10">
        <f t="shared" si="5"/>
        <v>1.6215001732064229</v>
      </c>
    </row>
    <row r="50" spans="2:33" x14ac:dyDescent="0.25">
      <c r="B50" s="26">
        <v>43</v>
      </c>
      <c r="C50" s="23">
        <v>0.25090000000000001</v>
      </c>
      <c r="D50" s="23">
        <f>'[1]43'!$D$63</f>
        <v>0.5</v>
      </c>
      <c r="E50" s="23">
        <f>'[1]43'!$F$63</f>
        <v>0.75</v>
      </c>
      <c r="F50" s="23">
        <f>'[1]43'!$G$63</f>
        <v>1.86</v>
      </c>
      <c r="S50" s="2"/>
      <c r="T50" s="5" t="s">
        <v>5</v>
      </c>
      <c r="U50" s="6">
        <f t="shared" ref="U50:AF50" si="6">MAX(U44:U47)</f>
        <v>1.2691666666666668</v>
      </c>
      <c r="V50" s="6">
        <f t="shared" si="6"/>
        <v>1.4947916666666665</v>
      </c>
      <c r="W50" s="6">
        <f t="shared" si="6"/>
        <v>1.5099925595238097</v>
      </c>
      <c r="X50" s="6">
        <f t="shared" si="6"/>
        <v>1.468142857142857</v>
      </c>
      <c r="Y50" s="6">
        <f t="shared" si="6"/>
        <v>1.3088194444444445</v>
      </c>
      <c r="Z50" s="6">
        <f t="shared" si="6"/>
        <v>1.3538541666666668</v>
      </c>
      <c r="AA50" s="6">
        <f t="shared" si="6"/>
        <v>1.402152777777778</v>
      </c>
      <c r="AB50" s="6">
        <f t="shared" si="6"/>
        <v>1.3776388888888891</v>
      </c>
      <c r="AC50" s="6">
        <f t="shared" si="6"/>
        <v>1.391108630952381</v>
      </c>
      <c r="AD50" s="6">
        <f t="shared" si="6"/>
        <v>1.3791031746031746</v>
      </c>
      <c r="AE50" s="6">
        <f t="shared" si="6"/>
        <v>1.3565833333333335</v>
      </c>
      <c r="AF50" s="6">
        <f t="shared" si="6"/>
        <v>1.3179166666666668</v>
      </c>
      <c r="AG50" s="10">
        <f t="shared" si="5"/>
        <v>1.3857725694444445</v>
      </c>
    </row>
    <row r="51" spans="2:33" x14ac:dyDescent="0.25">
      <c r="B51" s="24">
        <v>44</v>
      </c>
      <c r="C51" s="25">
        <v>0.25090000000000001</v>
      </c>
      <c r="D51" s="25">
        <f>'[1]44'!$D$63</f>
        <v>0.5</v>
      </c>
      <c r="E51" s="25">
        <f>'[1]44'!$F$63</f>
        <v>0.75</v>
      </c>
      <c r="F51" s="25">
        <f>'[1]44'!$G$63</f>
        <v>1.86</v>
      </c>
      <c r="S51" s="2"/>
      <c r="T51" s="5" t="s">
        <v>6</v>
      </c>
      <c r="U51" s="6">
        <f t="shared" ref="U51:AF51" si="7">MIN(U44:U47)</f>
        <v>1.0509999999999999</v>
      </c>
      <c r="V51" s="6">
        <f t="shared" si="7"/>
        <v>1.1975520833333335</v>
      </c>
      <c r="W51" s="6">
        <f t="shared" si="7"/>
        <v>1.0978794642857141</v>
      </c>
      <c r="X51" s="6">
        <f t="shared" si="7"/>
        <v>1.08375</v>
      </c>
      <c r="Y51" s="6">
        <f t="shared" si="7"/>
        <v>1.0860000000000001</v>
      </c>
      <c r="Z51" s="6">
        <f t="shared" si="7"/>
        <v>1.109375</v>
      </c>
      <c r="AA51" s="6">
        <f t="shared" si="7"/>
        <v>1.1085833333333333</v>
      </c>
      <c r="AB51" s="6">
        <f t="shared" si="7"/>
        <v>1.0499007936507936</v>
      </c>
      <c r="AC51" s="6">
        <f t="shared" si="7"/>
        <v>1.1072619047619048</v>
      </c>
      <c r="AD51" s="6">
        <f t="shared" si="7"/>
        <v>1.0139999999999998</v>
      </c>
      <c r="AE51" s="6">
        <f t="shared" si="7"/>
        <v>1.02125</v>
      </c>
      <c r="AF51" s="6">
        <f t="shared" si="7"/>
        <v>1.0247619047619045</v>
      </c>
      <c r="AG51" s="10">
        <f t="shared" si="5"/>
        <v>1.0792762070105819</v>
      </c>
    </row>
    <row r="52" spans="2:33" x14ac:dyDescent="0.25">
      <c r="B52" s="26">
        <v>45</v>
      </c>
      <c r="C52" s="23">
        <v>0.25090000000000001</v>
      </c>
      <c r="D52" s="23">
        <f>'[1]45'!$D$63</f>
        <v>0.4</v>
      </c>
      <c r="E52" s="23">
        <f>'[1]45'!$F$63</f>
        <v>0.65</v>
      </c>
      <c r="F52" s="23">
        <f>'[1]45'!$G$63</f>
        <v>1.86</v>
      </c>
      <c r="S52" s="2"/>
      <c r="T52" s="5" t="s">
        <v>7</v>
      </c>
      <c r="U52" s="6">
        <f t="shared" ref="U52:AF52" si="8">AVERAGE(U44:U47)</f>
        <v>1.1811041666666666</v>
      </c>
      <c r="V52" s="6">
        <f t="shared" si="8"/>
        <v>1.2846248759920635</v>
      </c>
      <c r="W52" s="6">
        <f t="shared" si="8"/>
        <v>1.3066822916666667</v>
      </c>
      <c r="X52" s="6">
        <f t="shared" si="8"/>
        <v>1.2740644841269839</v>
      </c>
      <c r="Y52" s="6">
        <f t="shared" si="8"/>
        <v>1.2307410714285716</v>
      </c>
      <c r="Z52" s="6">
        <f t="shared" si="8"/>
        <v>1.2791674107142859</v>
      </c>
      <c r="AA52" s="6">
        <f t="shared" si="8"/>
        <v>1.2618184523809524</v>
      </c>
      <c r="AB52" s="6">
        <f t="shared" si="8"/>
        <v>1.2573974867724869</v>
      </c>
      <c r="AC52" s="6">
        <f t="shared" si="8"/>
        <v>1.2855221974206348</v>
      </c>
      <c r="AD52" s="6">
        <f t="shared" si="8"/>
        <v>1.256876984126984</v>
      </c>
      <c r="AE52" s="6">
        <f t="shared" si="8"/>
        <v>1.2353859126984128</v>
      </c>
      <c r="AF52" s="6">
        <f t="shared" si="8"/>
        <v>1.1888720238095238</v>
      </c>
      <c r="AG52" s="10">
        <f t="shared" si="5"/>
        <v>1.2535214464836859</v>
      </c>
    </row>
    <row r="53" spans="2:33" x14ac:dyDescent="0.25">
      <c r="B53" s="24">
        <v>46</v>
      </c>
      <c r="C53" s="25">
        <v>0.25090000000000001</v>
      </c>
      <c r="D53" s="25">
        <f>'[1]46'!$D$63</f>
        <v>0.45</v>
      </c>
      <c r="E53" s="25">
        <f>'[1]46'!$F$63</f>
        <v>0.7</v>
      </c>
      <c r="F53" s="25">
        <f>'[1]46'!$G$63</f>
        <v>1.83</v>
      </c>
      <c r="S53" s="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x14ac:dyDescent="0.25">
      <c r="B54" s="26">
        <v>47</v>
      </c>
      <c r="C54" s="23">
        <v>0.25090000000000001</v>
      </c>
      <c r="D54" s="23">
        <f>'[1]47'!$D$63</f>
        <v>0.45</v>
      </c>
      <c r="E54" s="23">
        <f>'[1]47'!$F$63</f>
        <v>0.7</v>
      </c>
      <c r="F54" s="23">
        <f>'[1]47'!$G$63</f>
        <v>1.83</v>
      </c>
      <c r="S54" s="2"/>
      <c r="T54" s="3" t="s">
        <v>4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x14ac:dyDescent="0.25">
      <c r="B55" s="24">
        <v>48</v>
      </c>
      <c r="C55" s="25">
        <v>0.25090000000000001</v>
      </c>
      <c r="D55" s="25">
        <f>'[1]48'!$D$63</f>
        <v>0.45</v>
      </c>
      <c r="E55" s="25">
        <f>'[1]48'!$F$63</f>
        <v>0.7</v>
      </c>
      <c r="F55" s="25">
        <f>'[1]48'!$G$63</f>
        <v>1.82</v>
      </c>
      <c r="S55" s="2"/>
      <c r="T55" s="4"/>
      <c r="U55" s="13" t="s">
        <v>9</v>
      </c>
      <c r="V55" s="13" t="s">
        <v>10</v>
      </c>
      <c r="W55" s="13" t="s">
        <v>11</v>
      </c>
      <c r="X55" s="13" t="s">
        <v>12</v>
      </c>
      <c r="Y55" s="13" t="s">
        <v>13</v>
      </c>
      <c r="Z55" s="13" t="s">
        <v>14</v>
      </c>
      <c r="AA55" s="13" t="s">
        <v>15</v>
      </c>
      <c r="AB55" s="13" t="s">
        <v>16</v>
      </c>
      <c r="AC55" s="13" t="s">
        <v>17</v>
      </c>
      <c r="AD55" s="13" t="s">
        <v>18</v>
      </c>
      <c r="AE55" s="13" t="s">
        <v>19</v>
      </c>
      <c r="AF55" s="13" t="s">
        <v>20</v>
      </c>
      <c r="AG55" s="4"/>
    </row>
    <row r="56" spans="2:33" x14ac:dyDescent="0.25">
      <c r="B56" s="26">
        <v>49</v>
      </c>
      <c r="C56" s="23">
        <v>0.3322</v>
      </c>
      <c r="D56" s="23">
        <f>'[1]49'!$D$63</f>
        <v>0.45</v>
      </c>
      <c r="E56" s="23">
        <f>'[1]49'!$F$63</f>
        <v>0.7</v>
      </c>
      <c r="F56" s="23">
        <f>'[1]49'!$G$63</f>
        <v>1.79</v>
      </c>
      <c r="S56" s="2"/>
      <c r="T56" s="5" t="s">
        <v>8</v>
      </c>
      <c r="U56" s="6">
        <f t="shared" ref="U56:AF58" si="9">U50</f>
        <v>1.2691666666666668</v>
      </c>
      <c r="V56" s="6">
        <f t="shared" si="9"/>
        <v>1.4947916666666665</v>
      </c>
      <c r="W56" s="6">
        <f t="shared" si="9"/>
        <v>1.5099925595238097</v>
      </c>
      <c r="X56" s="6">
        <f t="shared" si="9"/>
        <v>1.468142857142857</v>
      </c>
      <c r="Y56" s="6">
        <f t="shared" si="9"/>
        <v>1.3088194444444445</v>
      </c>
      <c r="Z56" s="6">
        <f t="shared" si="9"/>
        <v>1.3538541666666668</v>
      </c>
      <c r="AA56" s="6">
        <f t="shared" si="9"/>
        <v>1.402152777777778</v>
      </c>
      <c r="AB56" s="6">
        <f t="shared" si="9"/>
        <v>1.3776388888888891</v>
      </c>
      <c r="AC56" s="6">
        <f t="shared" si="9"/>
        <v>1.391108630952381</v>
      </c>
      <c r="AD56" s="6">
        <f t="shared" si="9"/>
        <v>1.3791031746031746</v>
      </c>
      <c r="AE56" s="6">
        <f t="shared" si="9"/>
        <v>1.3565833333333335</v>
      </c>
      <c r="AF56" s="6">
        <f t="shared" si="9"/>
        <v>1.3179166666666668</v>
      </c>
      <c r="AG56" s="4"/>
    </row>
    <row r="57" spans="2:33" x14ac:dyDescent="0.25">
      <c r="B57" s="24">
        <v>50</v>
      </c>
      <c r="C57" s="25">
        <v>0.3322</v>
      </c>
      <c r="D57" s="25">
        <f>'[1]50'!$D$63</f>
        <v>0.45</v>
      </c>
      <c r="E57" s="25">
        <f>'[1]50'!$F$63</f>
        <v>0.7</v>
      </c>
      <c r="F57" s="25">
        <f>'[1]50'!$G$63</f>
        <v>1.8</v>
      </c>
      <c r="S57" s="2"/>
      <c r="T57" s="5"/>
      <c r="U57" s="6">
        <f t="shared" si="9"/>
        <v>1.0509999999999999</v>
      </c>
      <c r="V57" s="6">
        <f t="shared" si="9"/>
        <v>1.1975520833333335</v>
      </c>
      <c r="W57" s="6">
        <f t="shared" si="9"/>
        <v>1.0978794642857141</v>
      </c>
      <c r="X57" s="6">
        <f t="shared" si="9"/>
        <v>1.08375</v>
      </c>
      <c r="Y57" s="6">
        <f t="shared" si="9"/>
        <v>1.0860000000000001</v>
      </c>
      <c r="Z57" s="6">
        <f t="shared" si="9"/>
        <v>1.109375</v>
      </c>
      <c r="AA57" s="6">
        <f t="shared" si="9"/>
        <v>1.1085833333333333</v>
      </c>
      <c r="AB57" s="6">
        <f t="shared" si="9"/>
        <v>1.0499007936507936</v>
      </c>
      <c r="AC57" s="6">
        <f t="shared" si="9"/>
        <v>1.1072619047619048</v>
      </c>
      <c r="AD57" s="6">
        <f t="shared" si="9"/>
        <v>1.0139999999999998</v>
      </c>
      <c r="AE57" s="6">
        <f t="shared" si="9"/>
        <v>1.02125</v>
      </c>
      <c r="AF57" s="6">
        <f t="shared" si="9"/>
        <v>1.0247619047619045</v>
      </c>
      <c r="AG57" s="4"/>
    </row>
    <row r="58" spans="2:33" x14ac:dyDescent="0.25">
      <c r="B58" s="26">
        <v>51</v>
      </c>
      <c r="C58" s="23">
        <v>0.3322</v>
      </c>
      <c r="D58" s="23">
        <f>'[1]51'!$D$63</f>
        <v>0.41699999999999998</v>
      </c>
      <c r="E58" s="23">
        <f>'[1]51'!$F$63</f>
        <v>0.65</v>
      </c>
      <c r="F58" s="23">
        <f>'[1]51'!$G$63</f>
        <v>1.81</v>
      </c>
      <c r="S58" s="2"/>
      <c r="T58" s="7" t="str">
        <f>T52</f>
        <v>Promedio 2014 - 2019</v>
      </c>
      <c r="U58" s="11">
        <f t="shared" si="9"/>
        <v>1.1811041666666666</v>
      </c>
      <c r="V58" s="11">
        <f t="shared" si="9"/>
        <v>1.2846248759920635</v>
      </c>
      <c r="W58" s="11">
        <f t="shared" si="9"/>
        <v>1.3066822916666667</v>
      </c>
      <c r="X58" s="11">
        <f t="shared" si="9"/>
        <v>1.2740644841269839</v>
      </c>
      <c r="Y58" s="11">
        <f t="shared" si="9"/>
        <v>1.2307410714285716</v>
      </c>
      <c r="Z58" s="11">
        <f t="shared" si="9"/>
        <v>1.2791674107142859</v>
      </c>
      <c r="AA58" s="11">
        <f t="shared" si="9"/>
        <v>1.2618184523809524</v>
      </c>
      <c r="AB58" s="11">
        <f t="shared" si="9"/>
        <v>1.2573974867724869</v>
      </c>
      <c r="AC58" s="11">
        <f t="shared" si="9"/>
        <v>1.2855221974206348</v>
      </c>
      <c r="AD58" s="11">
        <f t="shared" si="9"/>
        <v>1.256876984126984</v>
      </c>
      <c r="AE58" s="11">
        <f t="shared" si="9"/>
        <v>1.2353859126984128</v>
      </c>
      <c r="AF58" s="11">
        <f t="shared" si="9"/>
        <v>1.1888720238095238</v>
      </c>
      <c r="AG58" s="4"/>
    </row>
    <row r="59" spans="2:33" x14ac:dyDescent="0.25">
      <c r="B59" s="24">
        <v>52</v>
      </c>
      <c r="C59" s="25">
        <v>0.3322</v>
      </c>
      <c r="D59" s="25">
        <f>'[1]52'!$D$63</f>
        <v>0.4</v>
      </c>
      <c r="E59" s="25">
        <f>'[1]52'!$F$63</f>
        <v>0.65</v>
      </c>
      <c r="F59" s="25">
        <f>'[1]52'!$G$63</f>
        <v>1.81</v>
      </c>
      <c r="S59" s="2"/>
      <c r="T59" s="5">
        <v>2020</v>
      </c>
      <c r="U59" s="12">
        <f>AVERAGE(F8:F12)</f>
        <v>1.6800000000000002</v>
      </c>
      <c r="V59" s="12">
        <f>AVERAGE(F13:F17)</f>
        <v>1.8260000000000001</v>
      </c>
      <c r="W59" s="12">
        <f>AVERAGE(F17:F20)</f>
        <v>1.81</v>
      </c>
      <c r="X59" s="12">
        <f>AVERAGE(F21:F25)</f>
        <v>1.6960000000000002</v>
      </c>
      <c r="Y59" s="12">
        <f>AVERAGE(F26:F29)</f>
        <v>1.8325</v>
      </c>
      <c r="Z59" s="12">
        <f>AVERAGE(F30:F33)</f>
        <v>1.9174999999999998</v>
      </c>
      <c r="AA59" s="12">
        <f>AVERAGE(F34:F38)</f>
        <v>1.8660000000000001</v>
      </c>
      <c r="AB59" s="12">
        <f>AVERAGE(F39:F42)</f>
        <v>1.8125</v>
      </c>
      <c r="AC59" s="12">
        <f>AVERAGE(F43:F46)</f>
        <v>1.83</v>
      </c>
      <c r="AD59" s="12">
        <f>AVERAGE(F47:F51)</f>
        <v>1.85</v>
      </c>
      <c r="AE59" s="12">
        <f>AVERAGE(F52:F55)</f>
        <v>1.8350000000000002</v>
      </c>
      <c r="AF59" s="12">
        <f>AVERAGE(F56:F60)</f>
        <v>1.8</v>
      </c>
      <c r="AG59" s="4"/>
    </row>
    <row r="60" spans="2:33" x14ac:dyDescent="0.25">
      <c r="B60" s="27">
        <v>53</v>
      </c>
      <c r="C60" s="28">
        <v>0.3322</v>
      </c>
      <c r="D60" s="28">
        <f>'[1]53'!$D$63</f>
        <v>0.4</v>
      </c>
      <c r="E60" s="28">
        <f>'[1]53'!$F$63</f>
        <v>0.65</v>
      </c>
      <c r="F60" s="28">
        <f>'[1]53'!$G$63</f>
        <v>1.79</v>
      </c>
    </row>
    <row r="61" spans="2:33" ht="15.75" thickBot="1" x14ac:dyDescent="0.3"/>
    <row r="62" spans="2:33" x14ac:dyDescent="0.25"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T62" s="35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33" x14ac:dyDescent="0.25">
      <c r="B63" s="36" t="s">
        <v>34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8"/>
      <c r="T63" s="35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33" x14ac:dyDescent="0.25">
      <c r="B64" s="36" t="s">
        <v>33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8"/>
      <c r="T64" s="35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x14ac:dyDescent="0.25">
      <c r="B65" s="36" t="s">
        <v>37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8"/>
      <c r="T65" s="35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x14ac:dyDescent="0.25">
      <c r="B66" s="36" t="s">
        <v>36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8"/>
      <c r="T66" s="35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ht="15.75" thickBot="1" x14ac:dyDescent="0.3">
      <c r="B67" s="37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0"/>
      <c r="T67" s="35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x14ac:dyDescent="0.25">
      <c r="T68" s="35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x14ac:dyDescent="0.25">
      <c r="T69" s="35"/>
    </row>
    <row r="70" spans="2:32" x14ac:dyDescent="0.25">
      <c r="T70" s="35"/>
    </row>
    <row r="71" spans="2:32" x14ac:dyDescent="0.25">
      <c r="T71" s="35"/>
    </row>
    <row r="72" spans="2:32" x14ac:dyDescent="0.25">
      <c r="T72" s="35"/>
    </row>
    <row r="73" spans="2:32" x14ac:dyDescent="0.25">
      <c r="T73" s="35"/>
    </row>
    <row r="74" spans="2:32" x14ac:dyDescent="0.25">
      <c r="T74" s="35"/>
    </row>
    <row r="75" spans="2:32" x14ac:dyDescent="0.25">
      <c r="T75" s="35"/>
    </row>
    <row r="76" spans="2:32" x14ac:dyDescent="0.25">
      <c r="T76" s="35"/>
    </row>
    <row r="77" spans="2:32" x14ac:dyDescent="0.25">
      <c r="T77" s="35"/>
    </row>
    <row r="78" spans="2:32" x14ac:dyDescent="0.25">
      <c r="T78" s="35"/>
    </row>
    <row r="79" spans="2:32" x14ac:dyDescent="0.25">
      <c r="T79" s="35"/>
    </row>
    <row r="80" spans="2:32" x14ac:dyDescent="0.25">
      <c r="T80" s="35"/>
    </row>
    <row r="81" spans="20:20" x14ac:dyDescent="0.25">
      <c r="T81" s="35"/>
    </row>
    <row r="82" spans="20:20" x14ac:dyDescent="0.25">
      <c r="T82" s="35"/>
    </row>
    <row r="83" spans="20:20" x14ac:dyDescent="0.25">
      <c r="T83" s="35"/>
    </row>
  </sheetData>
  <mergeCells count="4">
    <mergeCell ref="A1:L1"/>
    <mergeCell ref="A3:L3"/>
    <mergeCell ref="B6:B7"/>
    <mergeCell ref="C7:F7"/>
  </mergeCells>
  <printOptions horizontalCentered="1"/>
  <pageMargins left="0.31496062992125984" right="0.31496062992125984" top="0.31496062992125984" bottom="0.31496062992125984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Acelga amarilla</vt:lpstr>
      <vt:lpstr>Acelga verde</vt:lpstr>
      <vt:lpstr>'Acelga amarilla'!Área_de_impresión</vt:lpstr>
      <vt:lpstr>'Acelga verde'!Área_de_impresión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Jesús Santos Moratinos</cp:lastModifiedBy>
  <cp:lastPrinted>2020-08-04T10:30:23Z</cp:lastPrinted>
  <dcterms:created xsi:type="dcterms:W3CDTF">2020-02-25T07:23:09Z</dcterms:created>
  <dcterms:modified xsi:type="dcterms:W3CDTF">2021-01-19T08:57:57Z</dcterms:modified>
</cp:coreProperties>
</file>